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05" firstSheet="1" activeTab="4"/>
  </bookViews>
  <sheets>
    <sheet name="3 группа 01.07.2020" sheetId="1" r:id="rId1"/>
    <sheet name="3 группа СДУ" sheetId="2" r:id="rId2"/>
    <sheet name="3 гр СДУ с 01.01.2022" sheetId="3" r:id="rId3"/>
    <sheet name="3 гр с 01.01.2022" sheetId="4" r:id="rId4"/>
    <sheet name="с 01.07.2022" sheetId="5" r:id="rId5"/>
  </sheets>
  <calcPr calcId="124519"/>
</workbook>
</file>

<file path=xl/calcChain.xml><?xml version="1.0" encoding="utf-8"?>
<calcChain xmlns="http://schemas.openxmlformats.org/spreadsheetml/2006/main">
  <c r="F30" i="5"/>
  <c r="I28"/>
  <c r="I27"/>
  <c r="H27"/>
  <c r="I26"/>
  <c r="H26"/>
  <c r="I25"/>
  <c r="H25"/>
  <c r="I24"/>
  <c r="H24"/>
  <c r="I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I6"/>
  <c r="H6"/>
  <c r="I5"/>
  <c r="H5"/>
  <c r="I4"/>
  <c r="I30" s="1"/>
  <c r="H4"/>
  <c r="H30" s="1"/>
  <c r="I27" i="3"/>
  <c r="I27" i="2"/>
  <c r="I26" i="4"/>
  <c r="H5" i="3"/>
  <c r="H6"/>
  <c r="H7"/>
  <c r="H4"/>
  <c r="F30" i="4"/>
  <c r="I29"/>
  <c r="I28"/>
  <c r="I27"/>
  <c r="H27"/>
  <c r="H26"/>
  <c r="I25"/>
  <c r="H25"/>
  <c r="I24"/>
  <c r="H24"/>
  <c r="I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I6"/>
  <c r="H6"/>
  <c r="I5"/>
  <c r="H5"/>
  <c r="I4"/>
  <c r="H4"/>
  <c r="F31" i="3"/>
  <c r="I30"/>
  <c r="I29"/>
  <c r="I28"/>
  <c r="H28"/>
  <c r="H31" s="1"/>
  <c r="H27"/>
  <c r="I26"/>
  <c r="H26"/>
  <c r="I25"/>
  <c r="H25"/>
  <c r="I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I7"/>
  <c r="I6"/>
  <c r="I5"/>
  <c r="I4"/>
  <c r="F31" i="2"/>
  <c r="I30"/>
  <c r="I29"/>
  <c r="I28"/>
  <c r="H28"/>
  <c r="H27"/>
  <c r="I26"/>
  <c r="H26"/>
  <c r="I25"/>
  <c r="H25"/>
  <c r="I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I7"/>
  <c r="H7"/>
  <c r="I6"/>
  <c r="H6"/>
  <c r="I5"/>
  <c r="H5"/>
  <c r="I4"/>
  <c r="I31" s="1"/>
  <c r="H4"/>
  <c r="H26" i="1"/>
  <c r="H27"/>
  <c r="H28"/>
  <c r="H25"/>
  <c r="H10"/>
  <c r="H11"/>
  <c r="H12"/>
  <c r="H13"/>
  <c r="H14"/>
  <c r="H15"/>
  <c r="H16"/>
  <c r="H17"/>
  <c r="H18"/>
  <c r="H19"/>
  <c r="H20"/>
  <c r="H21"/>
  <c r="H22"/>
  <c r="H23"/>
  <c r="H9"/>
  <c r="H5"/>
  <c r="H6"/>
  <c r="H7"/>
  <c r="H4"/>
  <c r="I23"/>
  <c r="I22"/>
  <c r="F31"/>
  <c r="I8"/>
  <c r="I15"/>
  <c r="I24"/>
  <c r="I5"/>
  <c r="I6"/>
  <c r="I7"/>
  <c r="I9"/>
  <c r="I10"/>
  <c r="I11"/>
  <c r="I12"/>
  <c r="I13"/>
  <c r="I14"/>
  <c r="I16"/>
  <c r="I17"/>
  <c r="I18"/>
  <c r="I19"/>
  <c r="I20"/>
  <c r="I21"/>
  <c r="I25"/>
  <c r="I26"/>
  <c r="I28"/>
  <c r="I29"/>
  <c r="I30"/>
  <c r="I4"/>
  <c r="H30" i="4" l="1"/>
  <c r="I30"/>
  <c r="I31" i="3"/>
  <c r="H31" i="2"/>
  <c r="I31" i="1"/>
  <c r="H31"/>
</calcChain>
</file>

<file path=xl/sharedStrings.xml><?xml version="1.0" encoding="utf-8"?>
<sst xmlns="http://schemas.openxmlformats.org/spreadsheetml/2006/main" count="463" uniqueCount="52">
  <si>
    <t>№</t>
  </si>
  <si>
    <t>п/п</t>
  </si>
  <si>
    <t>Наименование работ</t>
  </si>
  <si>
    <t>Ед. измерения</t>
  </si>
  <si>
    <t>Время, затраченное на 1 услугу</t>
  </si>
  <si>
    <t>Цена одной услуги</t>
  </si>
  <si>
    <t>Кол-во раз в м-ц</t>
  </si>
  <si>
    <t>Объем</t>
  </si>
  <si>
    <t>Кол-во минут</t>
  </si>
  <si>
    <t>Сумма</t>
  </si>
  <si>
    <t>приобретение и доставка на дом за счет средств получателя социальных услуг продуктов питания по списку, согласованному с получателем социальных услуг, из магазинов и рынков, расположенных по месту жительства получателя социальных услуг, с соблюдением норм допустимой нагрузки (вес набора - не более 4 килограмм на одного получателя социальны)!, услуг или 7 килограмм, на двух и более получателей социальных услуг); окончательный расчет с получателем социальных услуг по чеку, (группа ухода 1, 2, 3, 4, 5)</t>
  </si>
  <si>
    <t>заказ</t>
  </si>
  <si>
    <t>-</t>
  </si>
  <si>
    <t>промышленных товаров первой необходимости, средств санитарии и гигиены, средств ухода (вес набора не более 4 килограмм на одного получателя социальных услуг или 7 килограмм, на двух и более получателей социальных услуг); окончательный расчет' с получателем социальных услуг по чеку (группа ухода 1, 2, 3, 4, 5)</t>
  </si>
  <si>
    <t>снятие и передача в уполномоченные организации показаний с приборов учета потребления тепловой энергии, горячей и холодной воды, газа; оформление документов на оплату (перерасчет оплаты) жилых помещений, коммунальных услуг, услуг связи; получение наличных денежных средств от получателя социальной услуги для оплаты за жилое помещение, коммунальных услуг, услуг связи; оплата за жилое помещение, коммунальных услуг, услуг, связи; окончательный расчет с получателем социальной услуги по квитанции. (группа ухода 1, 2, 3, 4, 5)</t>
  </si>
  <si>
    <t>сухая уборка полов спальной комнаты, кухни и мест общего пользования (ванная комната, туалет, коридор) - с помощью пылесоса при его шличии; влажная уборка полов спальной комнаты, кухни и мест общего пользования (ванная комната, туалгт, коридор); сухая и (или) влажная уборка от пыли мебел</t>
  </si>
  <si>
    <t>10 м.кв.</t>
  </si>
  <si>
    <t>приготовление горячей пищи: выяснение у получателя социальных услуг пожеланий в приготовлении блюда; согласование с получателем социальных услуг меню; подготовка продуктов и кухонных приборов, полученных от получателя социальных услуг; приготовление первых, вторых блюд в соответствии с рецептурой, включающей механическую (мытье, очистка, нарезка картофеля, овощей, плодов, мяса, рыбы, иных продуктов) и термическую обработку продуктов питания;</t>
  </si>
  <si>
    <t>заказ.</t>
  </si>
  <si>
    <t>подача пищи: подготовка получателя социальной услуги к приему пищи: удобно усадить получателя социальной услуги (кормление осуществляется в сидячем или полусидящем положении - в зависимости от состояния получателя социальной услуги) и вымыть руки; подготовка приготовленной пищи и кухонных приборов, посуды (выбрать нужную посуду и столовые приборы) для приема пищи (кормления); подготовка места для приема пищи (стол, тумбочка, поднос); разогрев готовой пищи; подача одной порции блюда на стол; уборка места приема пищи, мытье использованной посуды и столовых приборов.</t>
  </si>
  <si>
    <t>смена постельного белья: снятие постельного белья с постели; уборка снятого белья в место, согласованное с получателем социальных услуг; заказ застил чистого комплекта белья.</t>
  </si>
  <si>
    <t>содействие при купании: сопровождение в душевую, ванную комнату, баню; содействие при мытье труднодоступных частей тела с применением моющих средств; помощь в вытирании труднодоступных частей тела полотенцем; заказ сопровождение из душевой, ванной комнаты, бани обратно.</t>
  </si>
  <si>
    <t>вынос ведра с мусором в мусоропровод (мусоросборник), (группа ухода 2, 3, 4, 5)</t>
  </si>
  <si>
    <t>Ведро</t>
  </si>
  <si>
    <t>кг</t>
  </si>
  <si>
    <t>измерение температуры тела, артериального давления, пульса, (группа ухода 2,3,4,5)</t>
  </si>
  <si>
    <t>прием заказа от получателя социальных услуг или получение рецепта от врача; получение денежных средств от получателя социальных услуг на приобретение лекарственных средств или товаров медицинского назначения; закупка или получение бесплатных лекарственных средств и товаров медицинского назначения в аптеках; доставка лекарственных средств и товаров медицинского назначения на дому; произведение окончательного расчета с получателем социальных услуг по документам, подтверждающим оплату.</t>
  </si>
  <si>
    <t>Наблюдение за своевременным приемом лекарственных препаратов для медицинского применения, назначенных врачом</t>
  </si>
  <si>
    <t>Привлечение квалифицированных специалистов для оказания получателю соц.услуг психологической помощи и морально-психологической поддержки, а также самостоятельное проведение соцработником бесед, выслушивание , подбадривание и поддержка обслуживаемого клиента</t>
  </si>
  <si>
    <t>ИТОГО:</t>
  </si>
  <si>
    <t>помощь в приготовлении пищи: мытье, продуктов питания (как готовых к употреблению, так и полуфабрикатов) водой из централизованной или нецентрализованной системы водоснабжения; чистка продуктов питания (как готовых к употреблению, так и полуфабрикатов); нарезка продуктов питания (как готовых к употреблению, так и полуфабрикатов); кипячение воды; разогрев готовой пищи..</t>
  </si>
  <si>
    <t>Смена нательного белья</t>
  </si>
  <si>
    <t>Помощь в одевании и раздевании</t>
  </si>
  <si>
    <t>Помощь в пересаживании на кресло-коляску(на стул)</t>
  </si>
  <si>
    <t>Причесывание</t>
  </si>
  <si>
    <t>Уход за ротовой полостью</t>
  </si>
  <si>
    <t>Стрижка ногтей на руках</t>
  </si>
  <si>
    <t>Стрижка ногтей на ногах</t>
  </si>
  <si>
    <t>Помощь пмри стирке : выгрузка постиранного белья из стиральной машины; развешивание чистого белья, снятие сухого белья и раскладка его в места хранения, (группа ухода 1, 2, 3)</t>
  </si>
  <si>
    <t>Осуществление посреднических действий</t>
  </si>
  <si>
    <t>3 группа город</t>
  </si>
  <si>
    <t>Помощь  в использовании средств личной гигиены( помощь в использовании судном)</t>
  </si>
  <si>
    <t>час</t>
  </si>
  <si>
    <t>Содействие в оказании медицинской помощи:вызов врача неотложной или скорой помощи</t>
  </si>
  <si>
    <t>Сопровождение на прогулку: помощь при сборе получателя социальной услуги на прогулку (одевание, обувание, усаживание и тд)</t>
  </si>
  <si>
    <t>Помощь при бритье</t>
  </si>
  <si>
    <t>5,41</t>
  </si>
  <si>
    <t>4</t>
  </si>
  <si>
    <t>3 группа город (СДУ)</t>
  </si>
  <si>
    <t>Содействие в получение МСП, в том числе льгот</t>
  </si>
  <si>
    <t>Содействие в назанчении МСП</t>
  </si>
  <si>
    <t>Общение с получателем социальных услуг, беседа на интересующие его темы (без времени)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</si>
</sst>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E4" sqref="E4:E30"/>
    </sheetView>
  </sheetViews>
  <sheetFormatPr defaultRowHeight="15"/>
  <cols>
    <col min="1" max="1" width="6.28515625" customWidth="1"/>
    <col min="2" max="2" width="36.42578125" customWidth="1"/>
  </cols>
  <sheetData>
    <row r="1" spans="1:9" ht="15.75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9" ht="15.6" customHeight="1">
      <c r="A2" s="3" t="s">
        <v>0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</row>
    <row r="3" spans="1:9">
      <c r="A3" s="3" t="s">
        <v>1</v>
      </c>
      <c r="B3" s="20"/>
      <c r="C3" s="20"/>
      <c r="D3" s="20"/>
      <c r="E3" s="20"/>
      <c r="F3" s="20"/>
      <c r="G3" s="20"/>
      <c r="H3" s="20"/>
      <c r="I3" s="20"/>
    </row>
    <row r="4" spans="1:9" ht="55.9" customHeight="1">
      <c r="A4" s="1">
        <v>1</v>
      </c>
      <c r="B4" s="6" t="s">
        <v>10</v>
      </c>
      <c r="C4" s="1" t="s">
        <v>11</v>
      </c>
      <c r="D4" s="1">
        <v>35</v>
      </c>
      <c r="E4" s="1">
        <v>24.33</v>
      </c>
      <c r="F4" s="1">
        <v>12</v>
      </c>
      <c r="G4" s="1" t="s">
        <v>12</v>
      </c>
      <c r="H4" s="1">
        <f>SUM(F4*D4)</f>
        <v>420</v>
      </c>
      <c r="I4" s="1">
        <f>F4*E4</f>
        <v>291.95999999999998</v>
      </c>
    </row>
    <row r="5" spans="1:9" ht="55.15" customHeight="1">
      <c r="A5" s="1">
        <v>2</v>
      </c>
      <c r="B5" s="6" t="s">
        <v>13</v>
      </c>
      <c r="C5" s="1" t="s">
        <v>11</v>
      </c>
      <c r="D5" s="1">
        <v>45</v>
      </c>
      <c r="E5" s="1">
        <v>24.33</v>
      </c>
      <c r="F5" s="1">
        <v>2</v>
      </c>
      <c r="G5" s="1" t="s">
        <v>12</v>
      </c>
      <c r="H5" s="4">
        <f t="shared" ref="H5:H7" si="0">SUM(F5*D5)</f>
        <v>90</v>
      </c>
      <c r="I5" s="1">
        <f t="shared" ref="I5:I30" si="1">F5*E5</f>
        <v>48.66</v>
      </c>
    </row>
    <row r="6" spans="1:9" ht="146.25">
      <c r="A6" s="1">
        <v>3</v>
      </c>
      <c r="B6" s="6" t="s">
        <v>14</v>
      </c>
      <c r="C6" s="1" t="s">
        <v>11</v>
      </c>
      <c r="D6" s="1">
        <v>30</v>
      </c>
      <c r="E6" s="1">
        <v>32.44</v>
      </c>
      <c r="F6" s="1">
        <v>1</v>
      </c>
      <c r="G6" s="1" t="s">
        <v>12</v>
      </c>
      <c r="H6" s="4">
        <f t="shared" si="0"/>
        <v>30</v>
      </c>
      <c r="I6" s="1">
        <f t="shared" si="1"/>
        <v>32.44</v>
      </c>
    </row>
    <row r="7" spans="1:9" ht="69.599999999999994" customHeight="1">
      <c r="A7" s="1">
        <v>4</v>
      </c>
      <c r="B7" s="6" t="s">
        <v>30</v>
      </c>
      <c r="C7" s="1" t="s">
        <v>11</v>
      </c>
      <c r="D7" s="1">
        <v>30</v>
      </c>
      <c r="E7" s="1">
        <v>16.22</v>
      </c>
      <c r="F7" s="1">
        <v>12</v>
      </c>
      <c r="G7" s="1" t="s">
        <v>12</v>
      </c>
      <c r="H7" s="4">
        <f t="shared" si="0"/>
        <v>360</v>
      </c>
      <c r="I7" s="1">
        <f t="shared" si="1"/>
        <v>194.64</v>
      </c>
    </row>
    <row r="8" spans="1:9" ht="78.75">
      <c r="A8" s="1">
        <v>5</v>
      </c>
      <c r="B8" s="6" t="s">
        <v>15</v>
      </c>
      <c r="C8" s="1" t="s">
        <v>16</v>
      </c>
      <c r="D8" s="1">
        <v>50</v>
      </c>
      <c r="E8" s="1">
        <v>27.03</v>
      </c>
      <c r="F8" s="1">
        <v>4</v>
      </c>
      <c r="G8" s="1">
        <v>2</v>
      </c>
      <c r="H8" s="1">
        <v>400</v>
      </c>
      <c r="I8" s="1">
        <f>F8*E8*2</f>
        <v>216.24</v>
      </c>
    </row>
    <row r="9" spans="1:9" ht="123.75">
      <c r="A9" s="1">
        <v>6</v>
      </c>
      <c r="B9" s="6" t="s">
        <v>17</v>
      </c>
      <c r="C9" s="1" t="s">
        <v>18</v>
      </c>
      <c r="D9" s="1">
        <v>30</v>
      </c>
      <c r="E9" s="1">
        <v>16.22</v>
      </c>
      <c r="F9" s="1">
        <v>15</v>
      </c>
      <c r="G9" s="1" t="s">
        <v>12</v>
      </c>
      <c r="H9" s="1">
        <f>SUM(F9*D9)</f>
        <v>450</v>
      </c>
      <c r="I9" s="1">
        <f t="shared" si="1"/>
        <v>243.29999999999998</v>
      </c>
    </row>
    <row r="10" spans="1:9" ht="157.5">
      <c r="A10" s="1">
        <v>7</v>
      </c>
      <c r="B10" s="6" t="s">
        <v>19</v>
      </c>
      <c r="C10" s="1" t="s">
        <v>11</v>
      </c>
      <c r="D10" s="1">
        <v>10</v>
      </c>
      <c r="E10" s="1">
        <v>5.41</v>
      </c>
      <c r="F10" s="1">
        <v>20</v>
      </c>
      <c r="G10" s="1" t="s">
        <v>12</v>
      </c>
      <c r="H10" s="4">
        <f t="shared" ref="H10:H23" si="2">SUM(F10*D10)</f>
        <v>200</v>
      </c>
      <c r="I10" s="1">
        <f t="shared" si="1"/>
        <v>108.2</v>
      </c>
    </row>
    <row r="11" spans="1:9" ht="22.5">
      <c r="A11" s="1">
        <v>8</v>
      </c>
      <c r="B11" s="6" t="s">
        <v>41</v>
      </c>
      <c r="C11" s="1" t="s">
        <v>11</v>
      </c>
      <c r="D11" s="1">
        <v>10</v>
      </c>
      <c r="E11" s="1">
        <v>5.41</v>
      </c>
      <c r="F11" s="1">
        <v>12</v>
      </c>
      <c r="G11" s="1" t="s">
        <v>12</v>
      </c>
      <c r="H11" s="4">
        <f t="shared" si="2"/>
        <v>120</v>
      </c>
      <c r="I11" s="1">
        <f t="shared" si="1"/>
        <v>64.92</v>
      </c>
    </row>
    <row r="12" spans="1:9" ht="25.15" customHeight="1">
      <c r="A12" s="1">
        <v>9</v>
      </c>
      <c r="B12" s="6" t="s">
        <v>31</v>
      </c>
      <c r="C12" s="1" t="s">
        <v>11</v>
      </c>
      <c r="D12" s="1">
        <v>15</v>
      </c>
      <c r="E12" s="1">
        <v>8.11</v>
      </c>
      <c r="F12" s="1">
        <v>12</v>
      </c>
      <c r="G12" s="1" t="s">
        <v>12</v>
      </c>
      <c r="H12" s="4">
        <f t="shared" si="2"/>
        <v>180</v>
      </c>
      <c r="I12" s="1">
        <f t="shared" si="1"/>
        <v>97.32</v>
      </c>
    </row>
    <row r="13" spans="1:9" ht="39" customHeight="1">
      <c r="A13" s="1">
        <v>10</v>
      </c>
      <c r="B13" s="6" t="s">
        <v>20</v>
      </c>
      <c r="C13" s="1" t="s">
        <v>11</v>
      </c>
      <c r="D13" s="1">
        <v>10</v>
      </c>
      <c r="E13" s="1">
        <v>5.41</v>
      </c>
      <c r="F13" s="1">
        <v>2</v>
      </c>
      <c r="G13" s="1" t="s">
        <v>12</v>
      </c>
      <c r="H13" s="4">
        <f t="shared" si="2"/>
        <v>20</v>
      </c>
      <c r="I13" s="1">
        <f t="shared" si="1"/>
        <v>10.82</v>
      </c>
    </row>
    <row r="14" spans="1:9" ht="38.450000000000003" customHeight="1">
      <c r="A14" s="1">
        <v>11</v>
      </c>
      <c r="B14" s="6" t="s">
        <v>21</v>
      </c>
      <c r="C14" s="1" t="s">
        <v>11</v>
      </c>
      <c r="D14" s="1">
        <v>20</v>
      </c>
      <c r="E14" s="1">
        <v>10.81</v>
      </c>
      <c r="F14" s="1">
        <v>4</v>
      </c>
      <c r="G14" s="1" t="s">
        <v>12</v>
      </c>
      <c r="H14" s="4">
        <f t="shared" si="2"/>
        <v>80</v>
      </c>
      <c r="I14" s="1">
        <f t="shared" si="1"/>
        <v>43.24</v>
      </c>
    </row>
    <row r="15" spans="1:9" ht="36.6" customHeight="1">
      <c r="A15" s="1">
        <v>12</v>
      </c>
      <c r="B15" s="6" t="s">
        <v>22</v>
      </c>
      <c r="C15" s="1" t="s">
        <v>23</v>
      </c>
      <c r="D15" s="1">
        <v>10</v>
      </c>
      <c r="E15" s="1">
        <v>5.41</v>
      </c>
      <c r="F15" s="1">
        <v>4</v>
      </c>
      <c r="G15" s="1" t="s">
        <v>12</v>
      </c>
      <c r="H15" s="4">
        <f t="shared" si="2"/>
        <v>40</v>
      </c>
      <c r="I15" s="1">
        <f>F15*E15</f>
        <v>21.64</v>
      </c>
    </row>
    <row r="16" spans="1:9" ht="28.9" customHeight="1">
      <c r="A16" s="1">
        <v>13</v>
      </c>
      <c r="B16" s="6" t="s">
        <v>33</v>
      </c>
      <c r="C16" s="1" t="s">
        <v>11</v>
      </c>
      <c r="D16" s="1">
        <v>5</v>
      </c>
      <c r="E16" s="1">
        <v>2.71</v>
      </c>
      <c r="F16" s="1">
        <v>12</v>
      </c>
      <c r="G16" s="1" t="s">
        <v>12</v>
      </c>
      <c r="H16" s="4">
        <f t="shared" si="2"/>
        <v>60</v>
      </c>
      <c r="I16" s="1">
        <f t="shared" si="1"/>
        <v>32.519999999999996</v>
      </c>
    </row>
    <row r="17" spans="1:9" ht="25.15" customHeight="1">
      <c r="A17" s="1">
        <v>14</v>
      </c>
      <c r="B17" s="6" t="s">
        <v>32</v>
      </c>
      <c r="C17" s="1" t="s">
        <v>11</v>
      </c>
      <c r="D17" s="1">
        <v>10</v>
      </c>
      <c r="E17" s="1">
        <v>8.11</v>
      </c>
      <c r="F17" s="1">
        <v>12</v>
      </c>
      <c r="G17" s="1" t="s">
        <v>12</v>
      </c>
      <c r="H17" s="4">
        <f t="shared" si="2"/>
        <v>120</v>
      </c>
      <c r="I17" s="1">
        <f t="shared" si="1"/>
        <v>97.32</v>
      </c>
    </row>
    <row r="18" spans="1:9" ht="18" customHeight="1">
      <c r="A18" s="1">
        <v>15</v>
      </c>
      <c r="B18" s="6" t="s">
        <v>34</v>
      </c>
      <c r="C18" s="1" t="s">
        <v>42</v>
      </c>
      <c r="D18" s="1">
        <v>5</v>
      </c>
      <c r="E18" s="1">
        <v>2.71</v>
      </c>
      <c r="F18" s="1">
        <v>12</v>
      </c>
      <c r="G18" s="1" t="s">
        <v>12</v>
      </c>
      <c r="H18" s="4">
        <f t="shared" si="2"/>
        <v>60</v>
      </c>
      <c r="I18" s="1">
        <f t="shared" si="1"/>
        <v>32.519999999999996</v>
      </c>
    </row>
    <row r="19" spans="1:9" ht="24" customHeight="1">
      <c r="A19" s="1">
        <v>16</v>
      </c>
      <c r="B19" s="6" t="s">
        <v>35</v>
      </c>
      <c r="C19" s="1" t="s">
        <v>42</v>
      </c>
      <c r="D19" s="1">
        <v>10</v>
      </c>
      <c r="E19" s="1">
        <v>5.41</v>
      </c>
      <c r="F19" s="1">
        <v>12</v>
      </c>
      <c r="G19" s="1" t="s">
        <v>12</v>
      </c>
      <c r="H19" s="4">
        <f t="shared" si="2"/>
        <v>120</v>
      </c>
      <c r="I19" s="1">
        <f t="shared" si="1"/>
        <v>64.92</v>
      </c>
    </row>
    <row r="20" spans="1:9" ht="24" customHeight="1">
      <c r="A20" s="1">
        <v>17</v>
      </c>
      <c r="B20" s="6" t="s">
        <v>36</v>
      </c>
      <c r="C20" s="1" t="s">
        <v>11</v>
      </c>
      <c r="D20" s="1">
        <v>10</v>
      </c>
      <c r="E20" s="1">
        <v>10.81</v>
      </c>
      <c r="F20" s="1">
        <v>2</v>
      </c>
      <c r="G20" s="1" t="s">
        <v>12</v>
      </c>
      <c r="H20" s="4">
        <f t="shared" si="2"/>
        <v>20</v>
      </c>
      <c r="I20" s="1">
        <f t="shared" si="1"/>
        <v>21.62</v>
      </c>
    </row>
    <row r="21" spans="1:9" ht="21.6" customHeight="1">
      <c r="A21" s="1">
        <v>18</v>
      </c>
      <c r="B21" s="6" t="s">
        <v>37</v>
      </c>
      <c r="C21" s="1" t="s">
        <v>11</v>
      </c>
      <c r="D21" s="1">
        <v>20</v>
      </c>
      <c r="E21" s="1">
        <v>10.81</v>
      </c>
      <c r="F21" s="1">
        <v>1</v>
      </c>
      <c r="G21" s="1" t="s">
        <v>12</v>
      </c>
      <c r="H21" s="4">
        <f t="shared" si="2"/>
        <v>20</v>
      </c>
      <c r="I21" s="1">
        <f t="shared" si="1"/>
        <v>10.81</v>
      </c>
    </row>
    <row r="22" spans="1:9" ht="33.75">
      <c r="A22" s="4">
        <v>19</v>
      </c>
      <c r="B22" s="6" t="s">
        <v>44</v>
      </c>
      <c r="C22" s="4" t="s">
        <v>11</v>
      </c>
      <c r="D22" s="4">
        <v>90</v>
      </c>
      <c r="E22" s="4">
        <v>48.66</v>
      </c>
      <c r="F22" s="4">
        <v>8</v>
      </c>
      <c r="G22" s="4" t="s">
        <v>12</v>
      </c>
      <c r="H22" s="4">
        <f t="shared" si="2"/>
        <v>720</v>
      </c>
      <c r="I22" s="4">
        <f t="shared" si="1"/>
        <v>389.28</v>
      </c>
    </row>
    <row r="23" spans="1:9">
      <c r="A23" s="4">
        <v>20</v>
      </c>
      <c r="B23" s="6" t="s">
        <v>45</v>
      </c>
      <c r="C23" s="4" t="s">
        <v>11</v>
      </c>
      <c r="D23" s="4">
        <v>10</v>
      </c>
      <c r="E23" s="5" t="s">
        <v>46</v>
      </c>
      <c r="F23" s="9" t="s">
        <v>47</v>
      </c>
      <c r="G23" s="5"/>
      <c r="H23" s="4">
        <f t="shared" si="2"/>
        <v>40</v>
      </c>
      <c r="I23" s="4">
        <f t="shared" si="1"/>
        <v>21.64</v>
      </c>
    </row>
    <row r="24" spans="1:9" ht="25.15" customHeight="1">
      <c r="A24" s="1">
        <v>21</v>
      </c>
      <c r="B24" s="6" t="s">
        <v>38</v>
      </c>
      <c r="C24" s="1" t="s">
        <v>24</v>
      </c>
      <c r="D24" s="1">
        <v>15</v>
      </c>
      <c r="E24" s="1">
        <v>8.11</v>
      </c>
      <c r="F24" s="1">
        <v>2</v>
      </c>
      <c r="G24" s="1">
        <v>5</v>
      </c>
      <c r="H24" s="1">
        <v>150</v>
      </c>
      <c r="I24" s="1">
        <f>F24*E24*5</f>
        <v>81.099999999999994</v>
      </c>
    </row>
    <row r="25" spans="1:9" ht="25.15" customHeight="1">
      <c r="A25" s="1">
        <v>22</v>
      </c>
      <c r="B25" s="6" t="s">
        <v>25</v>
      </c>
      <c r="C25" s="1" t="s">
        <v>11</v>
      </c>
      <c r="D25" s="1">
        <v>10</v>
      </c>
      <c r="E25" s="1">
        <v>5.41</v>
      </c>
      <c r="F25" s="1">
        <v>12</v>
      </c>
      <c r="G25" s="1" t="s">
        <v>12</v>
      </c>
      <c r="H25" s="1">
        <f>SUM(F25*D25)</f>
        <v>120</v>
      </c>
      <c r="I25" s="1">
        <f t="shared" si="1"/>
        <v>64.92</v>
      </c>
    </row>
    <row r="26" spans="1:9" ht="42" customHeight="1">
      <c r="A26" s="1">
        <v>23</v>
      </c>
      <c r="B26" s="6" t="s">
        <v>26</v>
      </c>
      <c r="C26" s="1" t="s">
        <v>11</v>
      </c>
      <c r="D26" s="1">
        <v>45</v>
      </c>
      <c r="E26" s="1">
        <v>24.33</v>
      </c>
      <c r="F26" s="1">
        <v>1</v>
      </c>
      <c r="G26" s="1" t="s">
        <v>12</v>
      </c>
      <c r="H26" s="4">
        <f t="shared" ref="H26:H28" si="3">SUM(F26*D26)</f>
        <v>45</v>
      </c>
      <c r="I26" s="1">
        <f t="shared" si="1"/>
        <v>24.33</v>
      </c>
    </row>
    <row r="27" spans="1:9" ht="42" customHeight="1">
      <c r="A27" s="1">
        <v>24</v>
      </c>
      <c r="B27" s="7" t="s">
        <v>43</v>
      </c>
      <c r="C27" s="1" t="s">
        <v>11</v>
      </c>
      <c r="D27" s="1">
        <v>30</v>
      </c>
      <c r="E27" s="1">
        <v>16.22</v>
      </c>
      <c r="F27" s="1">
        <v>1</v>
      </c>
      <c r="G27" s="1" t="s">
        <v>12</v>
      </c>
      <c r="H27" s="4">
        <f t="shared" si="3"/>
        <v>30</v>
      </c>
      <c r="I27" s="1">
        <v>16.22</v>
      </c>
    </row>
    <row r="28" spans="1:9" ht="24.6" customHeight="1">
      <c r="A28" s="1">
        <v>25</v>
      </c>
      <c r="B28" s="6" t="s">
        <v>39</v>
      </c>
      <c r="C28" s="1" t="s">
        <v>11</v>
      </c>
      <c r="D28" s="1">
        <v>15</v>
      </c>
      <c r="E28" s="1">
        <v>8.11</v>
      </c>
      <c r="F28" s="1">
        <v>1</v>
      </c>
      <c r="G28" s="1" t="s">
        <v>12</v>
      </c>
      <c r="H28" s="4">
        <f t="shared" si="3"/>
        <v>15</v>
      </c>
      <c r="I28" s="1">
        <f t="shared" si="1"/>
        <v>8.11</v>
      </c>
    </row>
    <row r="29" spans="1:9" ht="33.75">
      <c r="A29" s="1">
        <v>26</v>
      </c>
      <c r="B29" s="8" t="s">
        <v>27</v>
      </c>
      <c r="C29" s="2" t="s">
        <v>11</v>
      </c>
      <c r="D29" s="2">
        <v>5</v>
      </c>
      <c r="E29" s="2">
        <v>2.71</v>
      </c>
      <c r="F29" s="2">
        <v>20</v>
      </c>
      <c r="G29" s="1" t="s">
        <v>12</v>
      </c>
      <c r="H29" s="1" t="s">
        <v>12</v>
      </c>
      <c r="I29" s="1">
        <f t="shared" si="1"/>
        <v>54.2</v>
      </c>
    </row>
    <row r="30" spans="1:9" ht="78.75">
      <c r="A30" s="1">
        <v>27</v>
      </c>
      <c r="B30" s="8" t="s">
        <v>28</v>
      </c>
      <c r="C30" s="2" t="s">
        <v>11</v>
      </c>
      <c r="D30" s="2">
        <v>40</v>
      </c>
      <c r="E30" s="2">
        <v>16.22</v>
      </c>
      <c r="F30" s="2">
        <v>20</v>
      </c>
      <c r="G30" s="1" t="s">
        <v>12</v>
      </c>
      <c r="H30" s="1" t="s">
        <v>12</v>
      </c>
      <c r="I30" s="1">
        <f t="shared" si="1"/>
        <v>324.39999999999998</v>
      </c>
    </row>
    <row r="31" spans="1:9" ht="15.6" customHeight="1">
      <c r="A31" s="24"/>
      <c r="B31" s="20" t="s">
        <v>29</v>
      </c>
      <c r="C31" s="20"/>
      <c r="D31" s="20"/>
      <c r="E31" s="20"/>
      <c r="F31" s="20">
        <f>SUM(F4:F30)</f>
        <v>216</v>
      </c>
      <c r="G31" s="20"/>
      <c r="H31" s="22">
        <f>SUM(H4:H28)</f>
        <v>3910</v>
      </c>
      <c r="I31" s="20">
        <f>SUM(I4:I30)</f>
        <v>2617.29</v>
      </c>
    </row>
    <row r="32" spans="1:9">
      <c r="A32" s="24"/>
      <c r="B32" s="20"/>
      <c r="C32" s="20"/>
      <c r="D32" s="20"/>
      <c r="E32" s="20"/>
      <c r="F32" s="20"/>
      <c r="G32" s="20"/>
      <c r="H32" s="23"/>
      <c r="I32" s="20"/>
    </row>
  </sheetData>
  <mergeCells count="18">
    <mergeCell ref="H31:H32"/>
    <mergeCell ref="H2:H3"/>
    <mergeCell ref="I2:I3"/>
    <mergeCell ref="A31:A32"/>
    <mergeCell ref="B31:B32"/>
    <mergeCell ref="C31:C32"/>
    <mergeCell ref="D31:D32"/>
    <mergeCell ref="E31:E32"/>
    <mergeCell ref="F31:F32"/>
    <mergeCell ref="G31:G32"/>
    <mergeCell ref="I31:I32"/>
    <mergeCell ref="B2:B3"/>
    <mergeCell ref="C2:C3"/>
    <mergeCell ref="D2:D3"/>
    <mergeCell ref="E2:E3"/>
    <mergeCell ref="F2:F3"/>
    <mergeCell ref="G2:G3"/>
    <mergeCell ref="A1:I1"/>
  </mergeCells>
  <pageMargins left="0.11811023622047245" right="0.11811023622047245" top="0.15748031496062992" bottom="0.15748031496062992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opLeftCell="A22" workbookViewId="0">
      <selection activeCell="I26" sqref="I26:I27"/>
    </sheetView>
  </sheetViews>
  <sheetFormatPr defaultRowHeight="15"/>
  <cols>
    <col min="1" max="1" width="6.28515625" customWidth="1"/>
    <col min="2" max="2" width="50.140625" customWidth="1"/>
  </cols>
  <sheetData>
    <row r="1" spans="1:9" ht="15.75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9" s="14" customFormat="1" ht="15.6" customHeight="1">
      <c r="A2" s="12" t="s">
        <v>0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</row>
    <row r="3" spans="1:9" s="14" customFormat="1" ht="12">
      <c r="A3" s="12" t="s">
        <v>1</v>
      </c>
      <c r="B3" s="25"/>
      <c r="C3" s="25"/>
      <c r="D3" s="25"/>
      <c r="E3" s="25"/>
      <c r="F3" s="25"/>
      <c r="G3" s="25"/>
      <c r="H3" s="25"/>
      <c r="I3" s="25"/>
    </row>
    <row r="4" spans="1:9" ht="55.9" customHeight="1">
      <c r="A4" s="4">
        <v>1</v>
      </c>
      <c r="B4" s="6" t="s">
        <v>10</v>
      </c>
      <c r="C4" s="4" t="s">
        <v>11</v>
      </c>
      <c r="D4" s="4">
        <v>35</v>
      </c>
      <c r="E4" s="4">
        <v>24.33</v>
      </c>
      <c r="F4" s="4">
        <v>4</v>
      </c>
      <c r="G4" s="4" t="s">
        <v>12</v>
      </c>
      <c r="H4" s="4">
        <f>SUM(F4*D4)</f>
        <v>140</v>
      </c>
      <c r="I4" s="4">
        <f>F4*E4</f>
        <v>97.32</v>
      </c>
    </row>
    <row r="5" spans="1:9" ht="55.15" customHeight="1">
      <c r="A5" s="4">
        <v>2</v>
      </c>
      <c r="B5" s="6" t="s">
        <v>13</v>
      </c>
      <c r="C5" s="4" t="s">
        <v>11</v>
      </c>
      <c r="D5" s="4">
        <v>45</v>
      </c>
      <c r="E5" s="4">
        <v>24.33</v>
      </c>
      <c r="F5" s="4">
        <v>2</v>
      </c>
      <c r="G5" s="4" t="s">
        <v>12</v>
      </c>
      <c r="H5" s="4">
        <f t="shared" ref="H5:H7" si="0">SUM(F5*D5)</f>
        <v>90</v>
      </c>
      <c r="I5" s="4">
        <f t="shared" ref="I5:I30" si="1">F5*E5</f>
        <v>48.66</v>
      </c>
    </row>
    <row r="6" spans="1:9" ht="101.25">
      <c r="A6" s="4">
        <v>3</v>
      </c>
      <c r="B6" s="6" t="s">
        <v>14</v>
      </c>
      <c r="C6" s="4" t="s">
        <v>11</v>
      </c>
      <c r="D6" s="4">
        <v>30</v>
      </c>
      <c r="E6" s="4">
        <v>32.44</v>
      </c>
      <c r="F6" s="4">
        <v>1</v>
      </c>
      <c r="G6" s="4" t="s">
        <v>12</v>
      </c>
      <c r="H6" s="4">
        <f t="shared" si="0"/>
        <v>30</v>
      </c>
      <c r="I6" s="4">
        <f t="shared" si="1"/>
        <v>32.44</v>
      </c>
    </row>
    <row r="7" spans="1:9" ht="69.599999999999994" customHeight="1">
      <c r="A7" s="4">
        <v>4</v>
      </c>
      <c r="B7" s="6" t="s">
        <v>30</v>
      </c>
      <c r="C7" s="4" t="s">
        <v>11</v>
      </c>
      <c r="D7" s="4">
        <v>30</v>
      </c>
      <c r="E7" s="4">
        <v>16.22</v>
      </c>
      <c r="F7" s="4">
        <v>4</v>
      </c>
      <c r="G7" s="4" t="s">
        <v>12</v>
      </c>
      <c r="H7" s="4">
        <f t="shared" si="0"/>
        <v>120</v>
      </c>
      <c r="I7" s="4">
        <f t="shared" si="1"/>
        <v>64.88</v>
      </c>
    </row>
    <row r="8" spans="1:9" ht="56.25">
      <c r="A8" s="4">
        <v>5</v>
      </c>
      <c r="B8" s="6" t="s">
        <v>15</v>
      </c>
      <c r="C8" s="4" t="s">
        <v>16</v>
      </c>
      <c r="D8" s="4">
        <v>50</v>
      </c>
      <c r="E8" s="4">
        <v>27.03</v>
      </c>
      <c r="F8" s="4">
        <v>4</v>
      </c>
      <c r="G8" s="4">
        <v>2</v>
      </c>
      <c r="H8" s="4">
        <v>400</v>
      </c>
      <c r="I8" s="4">
        <f>F8*E8*2</f>
        <v>216.24</v>
      </c>
    </row>
    <row r="9" spans="1:9" ht="106.5" customHeight="1">
      <c r="A9" s="4">
        <v>6</v>
      </c>
      <c r="B9" s="6" t="s">
        <v>17</v>
      </c>
      <c r="C9" s="4" t="s">
        <v>18</v>
      </c>
      <c r="D9" s="4">
        <v>30</v>
      </c>
      <c r="E9" s="4">
        <v>16.22</v>
      </c>
      <c r="F9" s="4">
        <v>4</v>
      </c>
      <c r="G9" s="4" t="s">
        <v>12</v>
      </c>
      <c r="H9" s="4">
        <f>SUM(F9*D9)</f>
        <v>120</v>
      </c>
      <c r="I9" s="4">
        <f t="shared" si="1"/>
        <v>64.88</v>
      </c>
    </row>
    <row r="10" spans="1:9" ht="112.5">
      <c r="A10" s="4">
        <v>7</v>
      </c>
      <c r="B10" s="6" t="s">
        <v>19</v>
      </c>
      <c r="C10" s="4" t="s">
        <v>11</v>
      </c>
      <c r="D10" s="4">
        <v>10</v>
      </c>
      <c r="E10" s="4">
        <v>5.41</v>
      </c>
      <c r="F10" s="4">
        <v>4</v>
      </c>
      <c r="G10" s="4" t="s">
        <v>12</v>
      </c>
      <c r="H10" s="4">
        <f t="shared" ref="H10:H23" si="2">SUM(F10*D10)</f>
        <v>40</v>
      </c>
      <c r="I10" s="4">
        <f t="shared" si="1"/>
        <v>21.64</v>
      </c>
    </row>
    <row r="11" spans="1:9" ht="22.5">
      <c r="A11" s="4">
        <v>8</v>
      </c>
      <c r="B11" s="6" t="s">
        <v>41</v>
      </c>
      <c r="C11" s="4" t="s">
        <v>11</v>
      </c>
      <c r="D11" s="4">
        <v>10</v>
      </c>
      <c r="E11" s="4">
        <v>5.41</v>
      </c>
      <c r="F11" s="4">
        <v>12</v>
      </c>
      <c r="G11" s="4" t="s">
        <v>12</v>
      </c>
      <c r="H11" s="4">
        <f t="shared" si="2"/>
        <v>120</v>
      </c>
      <c r="I11" s="4">
        <f t="shared" si="1"/>
        <v>64.92</v>
      </c>
    </row>
    <row r="12" spans="1:9" ht="25.15" customHeight="1">
      <c r="A12" s="4">
        <v>9</v>
      </c>
      <c r="B12" s="6" t="s">
        <v>31</v>
      </c>
      <c r="C12" s="4" t="s">
        <v>11</v>
      </c>
      <c r="D12" s="4">
        <v>15</v>
      </c>
      <c r="E12" s="4">
        <v>8.11</v>
      </c>
      <c r="F12" s="4">
        <v>12</v>
      </c>
      <c r="G12" s="4" t="s">
        <v>12</v>
      </c>
      <c r="H12" s="4">
        <f t="shared" si="2"/>
        <v>180</v>
      </c>
      <c r="I12" s="4">
        <f t="shared" si="1"/>
        <v>97.32</v>
      </c>
    </row>
    <row r="13" spans="1:9" ht="39" customHeight="1">
      <c r="A13" s="4">
        <v>10</v>
      </c>
      <c r="B13" s="6" t="s">
        <v>20</v>
      </c>
      <c r="C13" s="4" t="s">
        <v>11</v>
      </c>
      <c r="D13" s="4">
        <v>10</v>
      </c>
      <c r="E13" s="4">
        <v>5.41</v>
      </c>
      <c r="F13" s="4">
        <v>2</v>
      </c>
      <c r="G13" s="4" t="s">
        <v>12</v>
      </c>
      <c r="H13" s="4">
        <f t="shared" si="2"/>
        <v>20</v>
      </c>
      <c r="I13" s="4">
        <f t="shared" si="1"/>
        <v>10.82</v>
      </c>
    </row>
    <row r="14" spans="1:9" ht="38.450000000000003" customHeight="1">
      <c r="A14" s="4">
        <v>11</v>
      </c>
      <c r="B14" s="6" t="s">
        <v>21</v>
      </c>
      <c r="C14" s="4" t="s">
        <v>11</v>
      </c>
      <c r="D14" s="4">
        <v>20</v>
      </c>
      <c r="E14" s="4">
        <v>10.81</v>
      </c>
      <c r="F14" s="4">
        <v>4</v>
      </c>
      <c r="G14" s="4" t="s">
        <v>12</v>
      </c>
      <c r="H14" s="4">
        <f t="shared" si="2"/>
        <v>80</v>
      </c>
      <c r="I14" s="4">
        <f t="shared" si="1"/>
        <v>43.24</v>
      </c>
    </row>
    <row r="15" spans="1:9" ht="36.6" customHeight="1">
      <c r="A15" s="4">
        <v>12</v>
      </c>
      <c r="B15" s="6" t="s">
        <v>22</v>
      </c>
      <c r="C15" s="4" t="s">
        <v>23</v>
      </c>
      <c r="D15" s="4">
        <v>10</v>
      </c>
      <c r="E15" s="4">
        <v>5.41</v>
      </c>
      <c r="F15" s="4">
        <v>4</v>
      </c>
      <c r="G15" s="4" t="s">
        <v>12</v>
      </c>
      <c r="H15" s="4">
        <f t="shared" si="2"/>
        <v>40</v>
      </c>
      <c r="I15" s="4">
        <f>F15*E15</f>
        <v>21.64</v>
      </c>
    </row>
    <row r="16" spans="1:9" ht="28.9" customHeight="1">
      <c r="A16" s="4">
        <v>13</v>
      </c>
      <c r="B16" s="6" t="s">
        <v>33</v>
      </c>
      <c r="C16" s="4" t="s">
        <v>11</v>
      </c>
      <c r="D16" s="4">
        <v>5</v>
      </c>
      <c r="E16" s="4">
        <v>2.71</v>
      </c>
      <c r="F16" s="4">
        <v>12</v>
      </c>
      <c r="G16" s="4" t="s">
        <v>12</v>
      </c>
      <c r="H16" s="4">
        <f t="shared" si="2"/>
        <v>60</v>
      </c>
      <c r="I16" s="4">
        <f t="shared" si="1"/>
        <v>32.519999999999996</v>
      </c>
    </row>
    <row r="17" spans="1:9" ht="25.15" customHeight="1">
      <c r="A17" s="4">
        <v>14</v>
      </c>
      <c r="B17" s="6" t="s">
        <v>32</v>
      </c>
      <c r="C17" s="4" t="s">
        <v>11</v>
      </c>
      <c r="D17" s="4">
        <v>10</v>
      </c>
      <c r="E17" s="4">
        <v>8.11</v>
      </c>
      <c r="F17" s="4">
        <v>12</v>
      </c>
      <c r="G17" s="4" t="s">
        <v>12</v>
      </c>
      <c r="H17" s="4">
        <f t="shared" si="2"/>
        <v>120</v>
      </c>
      <c r="I17" s="4">
        <f t="shared" si="1"/>
        <v>97.32</v>
      </c>
    </row>
    <row r="18" spans="1:9" ht="18" customHeight="1">
      <c r="A18" s="4">
        <v>15</v>
      </c>
      <c r="B18" s="6" t="s">
        <v>34</v>
      </c>
      <c r="C18" s="4" t="s">
        <v>42</v>
      </c>
      <c r="D18" s="4">
        <v>5</v>
      </c>
      <c r="E18" s="4">
        <v>2.71</v>
      </c>
      <c r="F18" s="4">
        <v>12</v>
      </c>
      <c r="G18" s="4" t="s">
        <v>12</v>
      </c>
      <c r="H18" s="4">
        <f t="shared" si="2"/>
        <v>60</v>
      </c>
      <c r="I18" s="4">
        <f t="shared" si="1"/>
        <v>32.519999999999996</v>
      </c>
    </row>
    <row r="19" spans="1:9" ht="24" customHeight="1">
      <c r="A19" s="4">
        <v>16</v>
      </c>
      <c r="B19" s="6" t="s">
        <v>35</v>
      </c>
      <c r="C19" s="4" t="s">
        <v>42</v>
      </c>
      <c r="D19" s="4">
        <v>10</v>
      </c>
      <c r="E19" s="4">
        <v>5.41</v>
      </c>
      <c r="F19" s="4">
        <v>12</v>
      </c>
      <c r="G19" s="4" t="s">
        <v>12</v>
      </c>
      <c r="H19" s="4">
        <f t="shared" si="2"/>
        <v>120</v>
      </c>
      <c r="I19" s="4">
        <f t="shared" si="1"/>
        <v>64.92</v>
      </c>
    </row>
    <row r="20" spans="1:9" ht="24" customHeight="1">
      <c r="A20" s="4">
        <v>17</v>
      </c>
      <c r="B20" s="6" t="s">
        <v>36</v>
      </c>
      <c r="C20" s="4" t="s">
        <v>11</v>
      </c>
      <c r="D20" s="4">
        <v>10</v>
      </c>
      <c r="E20" s="4">
        <v>10.81</v>
      </c>
      <c r="F20" s="4">
        <v>2</v>
      </c>
      <c r="G20" s="4" t="s">
        <v>12</v>
      </c>
      <c r="H20" s="4">
        <f t="shared" si="2"/>
        <v>20</v>
      </c>
      <c r="I20" s="4">
        <f t="shared" si="1"/>
        <v>21.62</v>
      </c>
    </row>
    <row r="21" spans="1:9" ht="21.6" customHeight="1">
      <c r="A21" s="4">
        <v>18</v>
      </c>
      <c r="B21" s="6" t="s">
        <v>37</v>
      </c>
      <c r="C21" s="4" t="s">
        <v>11</v>
      </c>
      <c r="D21" s="4">
        <v>20</v>
      </c>
      <c r="E21" s="4">
        <v>10.81</v>
      </c>
      <c r="F21" s="4">
        <v>1</v>
      </c>
      <c r="G21" s="4" t="s">
        <v>12</v>
      </c>
      <c r="H21" s="4">
        <f t="shared" si="2"/>
        <v>20</v>
      </c>
      <c r="I21" s="4">
        <f t="shared" si="1"/>
        <v>10.81</v>
      </c>
    </row>
    <row r="22" spans="1:9" ht="33.75">
      <c r="A22" s="4">
        <v>19</v>
      </c>
      <c r="B22" s="6" t="s">
        <v>44</v>
      </c>
      <c r="C22" s="4" t="s">
        <v>11</v>
      </c>
      <c r="D22" s="4">
        <v>90</v>
      </c>
      <c r="E22" s="4">
        <v>48.66</v>
      </c>
      <c r="F22" s="4">
        <v>8</v>
      </c>
      <c r="G22" s="4" t="s">
        <v>12</v>
      </c>
      <c r="H22" s="4">
        <f t="shared" si="2"/>
        <v>720</v>
      </c>
      <c r="I22" s="4">
        <f t="shared" si="1"/>
        <v>389.28</v>
      </c>
    </row>
    <row r="23" spans="1:9">
      <c r="A23" s="4">
        <v>20</v>
      </c>
      <c r="B23" s="6" t="s">
        <v>45</v>
      </c>
      <c r="C23" s="4" t="s">
        <v>11</v>
      </c>
      <c r="D23" s="4">
        <v>10</v>
      </c>
      <c r="E23" s="5" t="s">
        <v>46</v>
      </c>
      <c r="F23" s="9" t="s">
        <v>47</v>
      </c>
      <c r="G23" s="5"/>
      <c r="H23" s="4">
        <f t="shared" si="2"/>
        <v>40</v>
      </c>
      <c r="I23" s="4">
        <f t="shared" si="1"/>
        <v>21.64</v>
      </c>
    </row>
    <row r="24" spans="1:9" ht="25.15" customHeight="1">
      <c r="A24" s="4">
        <v>21</v>
      </c>
      <c r="B24" s="6" t="s">
        <v>38</v>
      </c>
      <c r="C24" s="4" t="s">
        <v>24</v>
      </c>
      <c r="D24" s="4">
        <v>15</v>
      </c>
      <c r="E24" s="4">
        <v>8.11</v>
      </c>
      <c r="F24" s="4">
        <v>2</v>
      </c>
      <c r="G24" s="4">
        <v>5</v>
      </c>
      <c r="H24" s="4">
        <v>150</v>
      </c>
      <c r="I24" s="4">
        <f>F24*E24*5</f>
        <v>81.099999999999994</v>
      </c>
    </row>
    <row r="25" spans="1:9" ht="25.15" customHeight="1">
      <c r="A25" s="4">
        <v>22</v>
      </c>
      <c r="B25" s="6" t="s">
        <v>25</v>
      </c>
      <c r="C25" s="4" t="s">
        <v>11</v>
      </c>
      <c r="D25" s="4">
        <v>10</v>
      </c>
      <c r="E25" s="4">
        <v>5.41</v>
      </c>
      <c r="F25" s="4">
        <v>12</v>
      </c>
      <c r="G25" s="4" t="s">
        <v>12</v>
      </c>
      <c r="H25" s="4">
        <f>SUM(F25*D25)</f>
        <v>120</v>
      </c>
      <c r="I25" s="4">
        <f t="shared" si="1"/>
        <v>64.92</v>
      </c>
    </row>
    <row r="26" spans="1:9" ht="101.25">
      <c r="A26" s="4">
        <v>23</v>
      </c>
      <c r="B26" s="6" t="s">
        <v>26</v>
      </c>
      <c r="C26" s="4" t="s">
        <v>11</v>
      </c>
      <c r="D26" s="4">
        <v>45</v>
      </c>
      <c r="E26" s="4">
        <v>24.33</v>
      </c>
      <c r="F26" s="4">
        <v>1</v>
      </c>
      <c r="G26" s="4" t="s">
        <v>12</v>
      </c>
      <c r="H26" s="4">
        <f t="shared" ref="H26:H28" si="3">SUM(F26*D26)</f>
        <v>45</v>
      </c>
      <c r="I26" s="4">
        <f t="shared" si="1"/>
        <v>24.33</v>
      </c>
    </row>
    <row r="27" spans="1:9" ht="42" customHeight="1">
      <c r="A27" s="4">
        <v>24</v>
      </c>
      <c r="B27" s="7" t="s">
        <v>43</v>
      </c>
      <c r="C27" s="4" t="s">
        <v>11</v>
      </c>
      <c r="D27" s="4">
        <v>30</v>
      </c>
      <c r="E27" s="4">
        <v>16.22</v>
      </c>
      <c r="F27" s="4">
        <v>1</v>
      </c>
      <c r="G27" s="4" t="s">
        <v>12</v>
      </c>
      <c r="H27" s="4">
        <f t="shared" si="3"/>
        <v>30</v>
      </c>
      <c r="I27" s="15">
        <f t="shared" si="1"/>
        <v>16.22</v>
      </c>
    </row>
    <row r="28" spans="1:9" ht="24.6" customHeight="1">
      <c r="A28" s="4">
        <v>25</v>
      </c>
      <c r="B28" s="6" t="s">
        <v>39</v>
      </c>
      <c r="C28" s="4" t="s">
        <v>11</v>
      </c>
      <c r="D28" s="4">
        <v>15</v>
      </c>
      <c r="E28" s="4">
        <v>8.11</v>
      </c>
      <c r="F28" s="4">
        <v>1</v>
      </c>
      <c r="G28" s="4" t="s">
        <v>12</v>
      </c>
      <c r="H28" s="4">
        <f t="shared" si="3"/>
        <v>15</v>
      </c>
      <c r="I28" s="4">
        <f t="shared" si="1"/>
        <v>8.11</v>
      </c>
    </row>
    <row r="29" spans="1:9" ht="22.5">
      <c r="A29" s="4">
        <v>26</v>
      </c>
      <c r="B29" s="8" t="s">
        <v>27</v>
      </c>
      <c r="C29" s="2" t="s">
        <v>11</v>
      </c>
      <c r="D29" s="2">
        <v>5</v>
      </c>
      <c r="E29" s="2">
        <v>2.71</v>
      </c>
      <c r="F29" s="2">
        <v>20</v>
      </c>
      <c r="G29" s="4" t="s">
        <v>12</v>
      </c>
      <c r="H29" s="4" t="s">
        <v>12</v>
      </c>
      <c r="I29" s="4">
        <f t="shared" si="1"/>
        <v>54.2</v>
      </c>
    </row>
    <row r="30" spans="1:9" ht="56.25">
      <c r="A30" s="4">
        <v>27</v>
      </c>
      <c r="B30" s="8" t="s">
        <v>28</v>
      </c>
      <c r="C30" s="2" t="s">
        <v>11</v>
      </c>
      <c r="D30" s="2">
        <v>40</v>
      </c>
      <c r="E30" s="2">
        <v>16.22</v>
      </c>
      <c r="F30" s="2">
        <v>20</v>
      </c>
      <c r="G30" s="4" t="s">
        <v>12</v>
      </c>
      <c r="H30" s="4" t="s">
        <v>12</v>
      </c>
      <c r="I30" s="4">
        <f t="shared" si="1"/>
        <v>324.39999999999998</v>
      </c>
    </row>
    <row r="31" spans="1:9" ht="15.6" customHeight="1">
      <c r="A31" s="24"/>
      <c r="B31" s="20" t="s">
        <v>29</v>
      </c>
      <c r="C31" s="20"/>
      <c r="D31" s="20"/>
      <c r="E31" s="20"/>
      <c r="F31" s="20">
        <f>SUM(F4:F30)</f>
        <v>173</v>
      </c>
      <c r="G31" s="20"/>
      <c r="H31" s="22">
        <f>SUM(H4:H28)</f>
        <v>2900</v>
      </c>
      <c r="I31" s="20">
        <f>SUM(I4:I30)</f>
        <v>2027.9099999999999</v>
      </c>
    </row>
    <row r="32" spans="1:9">
      <c r="A32" s="24"/>
      <c r="B32" s="20"/>
      <c r="C32" s="20"/>
      <c r="D32" s="20"/>
      <c r="E32" s="20"/>
      <c r="F32" s="20"/>
      <c r="G32" s="20"/>
      <c r="H32" s="23"/>
      <c r="I32" s="20"/>
    </row>
  </sheetData>
  <mergeCells count="18">
    <mergeCell ref="A1:I1"/>
    <mergeCell ref="B2:B3"/>
    <mergeCell ref="C2:C3"/>
    <mergeCell ref="D2:D3"/>
    <mergeCell ref="E2:E3"/>
    <mergeCell ref="F2:F3"/>
    <mergeCell ref="G2:G3"/>
    <mergeCell ref="H2:H3"/>
    <mergeCell ref="I2:I3"/>
    <mergeCell ref="G31:G32"/>
    <mergeCell ref="H31:H32"/>
    <mergeCell ref="I31:I32"/>
    <mergeCell ref="A31:A32"/>
    <mergeCell ref="B31:B32"/>
    <mergeCell ref="C31:C32"/>
    <mergeCell ref="D31:D32"/>
    <mergeCell ref="E31:E32"/>
    <mergeCell ref="F31:F32"/>
  </mergeCells>
  <pageMargins left="0.11811023622047245" right="0.11811023622047245" top="0.15748031496062992" bottom="0.15748031496062992" header="0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opLeftCell="A25" workbookViewId="0">
      <selection activeCell="L41" sqref="L41"/>
    </sheetView>
  </sheetViews>
  <sheetFormatPr defaultRowHeight="15"/>
  <cols>
    <col min="1" max="1" width="6.28515625" customWidth="1"/>
    <col min="2" max="2" width="50.140625" customWidth="1"/>
  </cols>
  <sheetData>
    <row r="1" spans="1:9" ht="15.75">
      <c r="A1" s="21" t="s">
        <v>48</v>
      </c>
      <c r="B1" s="21"/>
      <c r="C1" s="21"/>
      <c r="D1" s="21"/>
      <c r="E1" s="21"/>
      <c r="F1" s="21"/>
      <c r="G1" s="21"/>
      <c r="H1" s="21"/>
      <c r="I1" s="21"/>
    </row>
    <row r="2" spans="1:9" s="14" customFormat="1" ht="15.6" customHeight="1">
      <c r="A2" s="13" t="s">
        <v>0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</row>
    <row r="3" spans="1:9" s="14" customFormat="1" ht="35.25" customHeight="1">
      <c r="A3" s="13" t="s">
        <v>1</v>
      </c>
      <c r="B3" s="25"/>
      <c r="C3" s="25"/>
      <c r="D3" s="25"/>
      <c r="E3" s="25"/>
      <c r="F3" s="25"/>
      <c r="G3" s="25"/>
      <c r="H3" s="25"/>
      <c r="I3" s="25"/>
    </row>
    <row r="4" spans="1:9" ht="55.9" customHeight="1">
      <c r="A4" s="11">
        <v>1</v>
      </c>
      <c r="B4" s="6" t="s">
        <v>10</v>
      </c>
      <c r="C4" s="11" t="s">
        <v>11</v>
      </c>
      <c r="D4" s="11">
        <v>35</v>
      </c>
      <c r="E4" s="17">
        <v>24.33</v>
      </c>
      <c r="F4" s="11">
        <v>4</v>
      </c>
      <c r="G4" s="11" t="s">
        <v>12</v>
      </c>
      <c r="H4" s="11">
        <f>F4*D4</f>
        <v>140</v>
      </c>
      <c r="I4" s="16">
        <f>F4*E4</f>
        <v>97.32</v>
      </c>
    </row>
    <row r="5" spans="1:9" ht="55.15" customHeight="1">
      <c r="A5" s="11">
        <v>2</v>
      </c>
      <c r="B5" s="6" t="s">
        <v>13</v>
      </c>
      <c r="C5" s="11" t="s">
        <v>11</v>
      </c>
      <c r="D5" s="11">
        <v>45</v>
      </c>
      <c r="E5" s="17">
        <v>24.33</v>
      </c>
      <c r="F5" s="11">
        <v>2</v>
      </c>
      <c r="G5" s="11" t="s">
        <v>12</v>
      </c>
      <c r="H5" s="15">
        <f t="shared" ref="H5:H7" si="0">F5*D5</f>
        <v>90</v>
      </c>
      <c r="I5" s="16">
        <f t="shared" ref="I5:I30" si="1">F5*E5</f>
        <v>48.66</v>
      </c>
    </row>
    <row r="6" spans="1:9" ht="101.25">
      <c r="A6" s="11">
        <v>3</v>
      </c>
      <c r="B6" s="6" t="s">
        <v>14</v>
      </c>
      <c r="C6" s="11" t="s">
        <v>11</v>
      </c>
      <c r="D6" s="11">
        <v>30</v>
      </c>
      <c r="E6" s="17">
        <v>32.44</v>
      </c>
      <c r="F6" s="11">
        <v>1</v>
      </c>
      <c r="G6" s="11" t="s">
        <v>12</v>
      </c>
      <c r="H6" s="15">
        <f t="shared" si="0"/>
        <v>30</v>
      </c>
      <c r="I6" s="16">
        <f t="shared" si="1"/>
        <v>32.44</v>
      </c>
    </row>
    <row r="7" spans="1:9" ht="69.599999999999994" customHeight="1">
      <c r="A7" s="11">
        <v>4</v>
      </c>
      <c r="B7" s="6" t="s">
        <v>30</v>
      </c>
      <c r="C7" s="11" t="s">
        <v>11</v>
      </c>
      <c r="D7" s="11">
        <v>30</v>
      </c>
      <c r="E7" s="17">
        <v>16.22</v>
      </c>
      <c r="F7" s="11">
        <v>4</v>
      </c>
      <c r="G7" s="11" t="s">
        <v>12</v>
      </c>
      <c r="H7" s="15">
        <f t="shared" si="0"/>
        <v>120</v>
      </c>
      <c r="I7" s="16">
        <f t="shared" si="1"/>
        <v>64.88</v>
      </c>
    </row>
    <row r="8" spans="1:9" ht="56.25">
      <c r="A8" s="11">
        <v>5</v>
      </c>
      <c r="B8" s="6" t="s">
        <v>15</v>
      </c>
      <c r="C8" s="11" t="s">
        <v>16</v>
      </c>
      <c r="D8" s="11">
        <v>50</v>
      </c>
      <c r="E8" s="17">
        <v>27.03</v>
      </c>
      <c r="F8" s="11">
        <v>4</v>
      </c>
      <c r="G8" s="11">
        <v>2</v>
      </c>
      <c r="H8" s="11">
        <v>400</v>
      </c>
      <c r="I8" s="16">
        <f>F8*E8*2</f>
        <v>216.24</v>
      </c>
    </row>
    <row r="9" spans="1:9" ht="106.5" customHeight="1">
      <c r="A9" s="11">
        <v>6</v>
      </c>
      <c r="B9" s="6" t="s">
        <v>17</v>
      </c>
      <c r="C9" s="11" t="s">
        <v>18</v>
      </c>
      <c r="D9" s="11">
        <v>30</v>
      </c>
      <c r="E9" s="17">
        <v>16.22</v>
      </c>
      <c r="F9" s="11">
        <v>4</v>
      </c>
      <c r="G9" s="11" t="s">
        <v>12</v>
      </c>
      <c r="H9" s="11">
        <f>SUM(F9*D9)</f>
        <v>120</v>
      </c>
      <c r="I9" s="16">
        <f t="shared" si="1"/>
        <v>64.88</v>
      </c>
    </row>
    <row r="10" spans="1:9" ht="112.5">
      <c r="A10" s="11">
        <v>7</v>
      </c>
      <c r="B10" s="6" t="s">
        <v>19</v>
      </c>
      <c r="C10" s="11" t="s">
        <v>11</v>
      </c>
      <c r="D10" s="11">
        <v>10</v>
      </c>
      <c r="E10" s="17">
        <v>5.41</v>
      </c>
      <c r="F10" s="11">
        <v>4</v>
      </c>
      <c r="G10" s="11" t="s">
        <v>12</v>
      </c>
      <c r="H10" s="11">
        <f t="shared" ref="H10:H23" si="2">SUM(F10*D10)</f>
        <v>40</v>
      </c>
      <c r="I10" s="16">
        <f t="shared" si="1"/>
        <v>21.64</v>
      </c>
    </row>
    <row r="11" spans="1:9" ht="22.5">
      <c r="A11" s="11">
        <v>8</v>
      </c>
      <c r="B11" s="6" t="s">
        <v>41</v>
      </c>
      <c r="C11" s="11" t="s">
        <v>11</v>
      </c>
      <c r="D11" s="11">
        <v>10</v>
      </c>
      <c r="E11" s="17">
        <v>5.41</v>
      </c>
      <c r="F11" s="11">
        <v>12</v>
      </c>
      <c r="G11" s="11" t="s">
        <v>12</v>
      </c>
      <c r="H11" s="11">
        <f t="shared" si="2"/>
        <v>120</v>
      </c>
      <c r="I11" s="16">
        <f t="shared" si="1"/>
        <v>64.92</v>
      </c>
    </row>
    <row r="12" spans="1:9" ht="25.15" customHeight="1">
      <c r="A12" s="11">
        <v>9</v>
      </c>
      <c r="B12" s="6" t="s">
        <v>31</v>
      </c>
      <c r="C12" s="11" t="s">
        <v>11</v>
      </c>
      <c r="D12" s="11">
        <v>15</v>
      </c>
      <c r="E12" s="17">
        <v>8.11</v>
      </c>
      <c r="F12" s="11">
        <v>12</v>
      </c>
      <c r="G12" s="11" t="s">
        <v>12</v>
      </c>
      <c r="H12" s="11">
        <f t="shared" si="2"/>
        <v>180</v>
      </c>
      <c r="I12" s="16">
        <f t="shared" si="1"/>
        <v>97.32</v>
      </c>
    </row>
    <row r="13" spans="1:9" ht="39" customHeight="1">
      <c r="A13" s="11">
        <v>10</v>
      </c>
      <c r="B13" s="6" t="s">
        <v>20</v>
      </c>
      <c r="C13" s="11" t="s">
        <v>11</v>
      </c>
      <c r="D13" s="11">
        <v>10</v>
      </c>
      <c r="E13" s="17">
        <v>5.41</v>
      </c>
      <c r="F13" s="11">
        <v>2</v>
      </c>
      <c r="G13" s="11" t="s">
        <v>12</v>
      </c>
      <c r="H13" s="11">
        <f t="shared" si="2"/>
        <v>20</v>
      </c>
      <c r="I13" s="16">
        <f t="shared" si="1"/>
        <v>10.82</v>
      </c>
    </row>
    <row r="14" spans="1:9" ht="38.450000000000003" customHeight="1">
      <c r="A14" s="11">
        <v>11</v>
      </c>
      <c r="B14" s="6" t="s">
        <v>21</v>
      </c>
      <c r="C14" s="11" t="s">
        <v>11</v>
      </c>
      <c r="D14" s="11">
        <v>20</v>
      </c>
      <c r="E14" s="17">
        <v>10.81</v>
      </c>
      <c r="F14" s="11">
        <v>4</v>
      </c>
      <c r="G14" s="11" t="s">
        <v>12</v>
      </c>
      <c r="H14" s="11">
        <f t="shared" si="2"/>
        <v>80</v>
      </c>
      <c r="I14" s="16">
        <f t="shared" si="1"/>
        <v>43.24</v>
      </c>
    </row>
    <row r="15" spans="1:9" ht="36.6" customHeight="1">
      <c r="A15" s="11">
        <v>12</v>
      </c>
      <c r="B15" s="6" t="s">
        <v>22</v>
      </c>
      <c r="C15" s="11" t="s">
        <v>23</v>
      </c>
      <c r="D15" s="11">
        <v>10</v>
      </c>
      <c r="E15" s="17">
        <v>5.41</v>
      </c>
      <c r="F15" s="11">
        <v>4</v>
      </c>
      <c r="G15" s="11" t="s">
        <v>12</v>
      </c>
      <c r="H15" s="11">
        <f t="shared" si="2"/>
        <v>40</v>
      </c>
      <c r="I15" s="16">
        <f>F15*E15</f>
        <v>21.64</v>
      </c>
    </row>
    <row r="16" spans="1:9" ht="28.9" customHeight="1">
      <c r="A16" s="11">
        <v>13</v>
      </c>
      <c r="B16" s="6" t="s">
        <v>33</v>
      </c>
      <c r="C16" s="11" t="s">
        <v>11</v>
      </c>
      <c r="D16" s="11">
        <v>5</v>
      </c>
      <c r="E16" s="17">
        <v>2.71</v>
      </c>
      <c r="F16" s="11">
        <v>12</v>
      </c>
      <c r="G16" s="11" t="s">
        <v>12</v>
      </c>
      <c r="H16" s="11">
        <f t="shared" si="2"/>
        <v>60</v>
      </c>
      <c r="I16" s="16">
        <f t="shared" si="1"/>
        <v>32.519999999999996</v>
      </c>
    </row>
    <row r="17" spans="1:9" ht="25.15" customHeight="1">
      <c r="A17" s="11">
        <v>14</v>
      </c>
      <c r="B17" s="6" t="s">
        <v>32</v>
      </c>
      <c r="C17" s="11" t="s">
        <v>11</v>
      </c>
      <c r="D17" s="11">
        <v>10</v>
      </c>
      <c r="E17" s="17">
        <v>8.11</v>
      </c>
      <c r="F17" s="11">
        <v>12</v>
      </c>
      <c r="G17" s="11" t="s">
        <v>12</v>
      </c>
      <c r="H17" s="11">
        <f t="shared" si="2"/>
        <v>120</v>
      </c>
      <c r="I17" s="16">
        <f t="shared" si="1"/>
        <v>97.32</v>
      </c>
    </row>
    <row r="18" spans="1:9" ht="18" customHeight="1">
      <c r="A18" s="11">
        <v>15</v>
      </c>
      <c r="B18" s="6" t="s">
        <v>34</v>
      </c>
      <c r="C18" s="11" t="s">
        <v>42</v>
      </c>
      <c r="D18" s="11">
        <v>5</v>
      </c>
      <c r="E18" s="17">
        <v>2.71</v>
      </c>
      <c r="F18" s="11">
        <v>12</v>
      </c>
      <c r="G18" s="11" t="s">
        <v>12</v>
      </c>
      <c r="H18" s="11">
        <f t="shared" si="2"/>
        <v>60</v>
      </c>
      <c r="I18" s="16">
        <f t="shared" si="1"/>
        <v>32.519999999999996</v>
      </c>
    </row>
    <row r="19" spans="1:9" ht="24" customHeight="1">
      <c r="A19" s="11">
        <v>16</v>
      </c>
      <c r="B19" s="6" t="s">
        <v>35</v>
      </c>
      <c r="C19" s="11" t="s">
        <v>42</v>
      </c>
      <c r="D19" s="11">
        <v>10</v>
      </c>
      <c r="E19" s="17">
        <v>5.41</v>
      </c>
      <c r="F19" s="11">
        <v>12</v>
      </c>
      <c r="G19" s="11" t="s">
        <v>12</v>
      </c>
      <c r="H19" s="11">
        <f t="shared" si="2"/>
        <v>120</v>
      </c>
      <c r="I19" s="16">
        <f t="shared" si="1"/>
        <v>64.92</v>
      </c>
    </row>
    <row r="20" spans="1:9" ht="24" customHeight="1">
      <c r="A20" s="11">
        <v>17</v>
      </c>
      <c r="B20" s="6" t="s">
        <v>36</v>
      </c>
      <c r="C20" s="11" t="s">
        <v>11</v>
      </c>
      <c r="D20" s="11">
        <v>10</v>
      </c>
      <c r="E20" s="17">
        <v>10.81</v>
      </c>
      <c r="F20" s="11">
        <v>2</v>
      </c>
      <c r="G20" s="11" t="s">
        <v>12</v>
      </c>
      <c r="H20" s="11">
        <f t="shared" si="2"/>
        <v>20</v>
      </c>
      <c r="I20" s="16">
        <f t="shared" si="1"/>
        <v>21.62</v>
      </c>
    </row>
    <row r="21" spans="1:9" ht="21.6" customHeight="1">
      <c r="A21" s="11">
        <v>18</v>
      </c>
      <c r="B21" s="6" t="s">
        <v>37</v>
      </c>
      <c r="C21" s="11" t="s">
        <v>11</v>
      </c>
      <c r="D21" s="11">
        <v>20</v>
      </c>
      <c r="E21" s="17">
        <v>10.81</v>
      </c>
      <c r="F21" s="11">
        <v>1</v>
      </c>
      <c r="G21" s="11" t="s">
        <v>12</v>
      </c>
      <c r="H21" s="11">
        <f t="shared" si="2"/>
        <v>20</v>
      </c>
      <c r="I21" s="16">
        <f t="shared" si="1"/>
        <v>10.81</v>
      </c>
    </row>
    <row r="22" spans="1:9" ht="33.75">
      <c r="A22" s="11">
        <v>19</v>
      </c>
      <c r="B22" s="6" t="s">
        <v>44</v>
      </c>
      <c r="C22" s="11" t="s">
        <v>11</v>
      </c>
      <c r="D22" s="11">
        <v>90</v>
      </c>
      <c r="E22" s="17">
        <v>48.66</v>
      </c>
      <c r="F22" s="11">
        <v>8</v>
      </c>
      <c r="G22" s="11" t="s">
        <v>12</v>
      </c>
      <c r="H22" s="11">
        <f t="shared" si="2"/>
        <v>720</v>
      </c>
      <c r="I22" s="16">
        <f t="shared" si="1"/>
        <v>389.28</v>
      </c>
    </row>
    <row r="23" spans="1:9">
      <c r="A23" s="11">
        <v>20</v>
      </c>
      <c r="B23" s="6" t="s">
        <v>45</v>
      </c>
      <c r="C23" s="11" t="s">
        <v>11</v>
      </c>
      <c r="D23" s="11">
        <v>10</v>
      </c>
      <c r="E23" s="5" t="s">
        <v>46</v>
      </c>
      <c r="F23" s="9" t="s">
        <v>47</v>
      </c>
      <c r="G23" s="5"/>
      <c r="H23" s="11">
        <f t="shared" si="2"/>
        <v>40</v>
      </c>
      <c r="I23" s="16">
        <f t="shared" si="1"/>
        <v>21.64</v>
      </c>
    </row>
    <row r="24" spans="1:9" ht="25.15" customHeight="1">
      <c r="A24" s="11">
        <v>21</v>
      </c>
      <c r="B24" s="6" t="s">
        <v>38</v>
      </c>
      <c r="C24" s="11" t="s">
        <v>24</v>
      </c>
      <c r="D24" s="11">
        <v>15</v>
      </c>
      <c r="E24" s="17">
        <v>8.11</v>
      </c>
      <c r="F24" s="11">
        <v>2</v>
      </c>
      <c r="G24" s="11">
        <v>5</v>
      </c>
      <c r="H24" s="11">
        <v>150</v>
      </c>
      <c r="I24" s="16">
        <f>F24*E24*5</f>
        <v>81.099999999999994</v>
      </c>
    </row>
    <row r="25" spans="1:9" ht="25.15" customHeight="1">
      <c r="A25" s="11">
        <v>22</v>
      </c>
      <c r="B25" s="6" t="s">
        <v>25</v>
      </c>
      <c r="C25" s="11" t="s">
        <v>11</v>
      </c>
      <c r="D25" s="11">
        <v>10</v>
      </c>
      <c r="E25" s="17">
        <v>5.41</v>
      </c>
      <c r="F25" s="11">
        <v>12</v>
      </c>
      <c r="G25" s="11" t="s">
        <v>12</v>
      </c>
      <c r="H25" s="11">
        <f>SUM(F25*D25)</f>
        <v>120</v>
      </c>
      <c r="I25" s="16">
        <f t="shared" si="1"/>
        <v>64.92</v>
      </c>
    </row>
    <row r="26" spans="1:9" ht="101.25">
      <c r="A26" s="11">
        <v>23</v>
      </c>
      <c r="B26" s="6" t="s">
        <v>26</v>
      </c>
      <c r="C26" s="11" t="s">
        <v>11</v>
      </c>
      <c r="D26" s="11">
        <v>45</v>
      </c>
      <c r="E26" s="17">
        <v>24.33</v>
      </c>
      <c r="F26" s="11">
        <v>1</v>
      </c>
      <c r="G26" s="11" t="s">
        <v>12</v>
      </c>
      <c r="H26" s="11">
        <f t="shared" ref="H26:H28" si="3">SUM(F26*D26)</f>
        <v>45</v>
      </c>
      <c r="I26" s="16">
        <f t="shared" si="1"/>
        <v>24.33</v>
      </c>
    </row>
    <row r="27" spans="1:9" ht="42" customHeight="1">
      <c r="A27" s="11">
        <v>24</v>
      </c>
      <c r="B27" s="7" t="s">
        <v>43</v>
      </c>
      <c r="C27" s="11" t="s">
        <v>11</v>
      </c>
      <c r="D27" s="11">
        <v>30</v>
      </c>
      <c r="E27" s="17">
        <v>16.22</v>
      </c>
      <c r="F27" s="11">
        <v>1</v>
      </c>
      <c r="G27" s="11" t="s">
        <v>12</v>
      </c>
      <c r="H27" s="11">
        <f t="shared" si="3"/>
        <v>30</v>
      </c>
      <c r="I27" s="16">
        <f t="shared" si="1"/>
        <v>16.22</v>
      </c>
    </row>
    <row r="28" spans="1:9" ht="24.6" customHeight="1">
      <c r="A28" s="11">
        <v>25</v>
      </c>
      <c r="B28" s="6" t="s">
        <v>49</v>
      </c>
      <c r="C28" s="11" t="s">
        <v>11</v>
      </c>
      <c r="D28" s="11">
        <v>30</v>
      </c>
      <c r="E28" s="17">
        <v>16.22</v>
      </c>
      <c r="F28" s="11">
        <v>1</v>
      </c>
      <c r="G28" s="11" t="s">
        <v>12</v>
      </c>
      <c r="H28" s="11">
        <f t="shared" si="3"/>
        <v>30</v>
      </c>
      <c r="I28" s="16">
        <f t="shared" si="1"/>
        <v>16.22</v>
      </c>
    </row>
    <row r="29" spans="1:9" ht="22.5">
      <c r="A29" s="11">
        <v>26</v>
      </c>
      <c r="B29" s="8" t="s">
        <v>27</v>
      </c>
      <c r="C29" s="2" t="s">
        <v>11</v>
      </c>
      <c r="D29" s="2">
        <v>5</v>
      </c>
      <c r="E29" s="2">
        <v>2.71</v>
      </c>
      <c r="F29" s="2">
        <v>20</v>
      </c>
      <c r="G29" s="11" t="s">
        <v>12</v>
      </c>
      <c r="H29" s="11" t="s">
        <v>12</v>
      </c>
      <c r="I29" s="16">
        <f t="shared" si="1"/>
        <v>54.2</v>
      </c>
    </row>
    <row r="30" spans="1:9" ht="56.25">
      <c r="A30" s="11">
        <v>27</v>
      </c>
      <c r="B30" s="8" t="s">
        <v>28</v>
      </c>
      <c r="C30" s="2" t="s">
        <v>11</v>
      </c>
      <c r="D30" s="2">
        <v>40</v>
      </c>
      <c r="E30" s="2">
        <v>16.22</v>
      </c>
      <c r="F30" s="2">
        <v>20</v>
      </c>
      <c r="G30" s="11" t="s">
        <v>12</v>
      </c>
      <c r="H30" s="11" t="s">
        <v>12</v>
      </c>
      <c r="I30" s="16">
        <f t="shared" si="1"/>
        <v>324.39999999999998</v>
      </c>
    </row>
    <row r="31" spans="1:9" ht="15.6" customHeight="1">
      <c r="A31" s="24"/>
      <c r="B31" s="20" t="s">
        <v>29</v>
      </c>
      <c r="C31" s="20"/>
      <c r="D31" s="20"/>
      <c r="E31" s="26"/>
      <c r="F31" s="20">
        <f>SUM(F4:F30)</f>
        <v>173</v>
      </c>
      <c r="G31" s="20"/>
      <c r="H31" s="22">
        <f>SUM(H4:H28)</f>
        <v>2915</v>
      </c>
      <c r="I31" s="26">
        <f>SUM(I4:I30)</f>
        <v>2036.02</v>
      </c>
    </row>
    <row r="32" spans="1:9">
      <c r="A32" s="24"/>
      <c r="B32" s="20"/>
      <c r="C32" s="20"/>
      <c r="D32" s="20"/>
      <c r="E32" s="26"/>
      <c r="F32" s="20"/>
      <c r="G32" s="20"/>
      <c r="H32" s="23"/>
      <c r="I32" s="26"/>
    </row>
  </sheetData>
  <mergeCells count="18">
    <mergeCell ref="A1:I1"/>
    <mergeCell ref="B2:B3"/>
    <mergeCell ref="C2:C3"/>
    <mergeCell ref="D2:D3"/>
    <mergeCell ref="E2:E3"/>
    <mergeCell ref="F2:F3"/>
    <mergeCell ref="G2:G3"/>
    <mergeCell ref="H2:H3"/>
    <mergeCell ref="I2:I3"/>
    <mergeCell ref="G31:G32"/>
    <mergeCell ref="H31:H32"/>
    <mergeCell ref="I31:I32"/>
    <mergeCell ref="A31:A32"/>
    <mergeCell ref="B31:B32"/>
    <mergeCell ref="C31:C32"/>
    <mergeCell ref="D31:D32"/>
    <mergeCell ref="E31:E32"/>
    <mergeCell ref="F31:F32"/>
  </mergeCells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opLeftCell="A28" workbookViewId="0">
      <selection activeCell="F42" sqref="F42"/>
    </sheetView>
  </sheetViews>
  <sheetFormatPr defaultRowHeight="15"/>
  <cols>
    <col min="1" max="1" width="6.28515625" customWidth="1"/>
    <col min="2" max="2" width="41.85546875" customWidth="1"/>
  </cols>
  <sheetData>
    <row r="1" spans="1:9" ht="15.75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9" ht="15.6" customHeight="1">
      <c r="A2" s="10" t="s">
        <v>0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</row>
    <row r="3" spans="1:9" ht="35.25" customHeight="1">
      <c r="A3" s="10" t="s">
        <v>1</v>
      </c>
      <c r="B3" s="20"/>
      <c r="C3" s="20"/>
      <c r="D3" s="20"/>
      <c r="E3" s="20"/>
      <c r="F3" s="20"/>
      <c r="G3" s="20"/>
      <c r="H3" s="20"/>
      <c r="I3" s="20"/>
    </row>
    <row r="4" spans="1:9" ht="55.9" customHeight="1">
      <c r="A4" s="11">
        <v>1</v>
      </c>
      <c r="B4" s="6" t="s">
        <v>10</v>
      </c>
      <c r="C4" s="11" t="s">
        <v>11</v>
      </c>
      <c r="D4" s="11">
        <v>35</v>
      </c>
      <c r="E4" s="17">
        <v>24.33</v>
      </c>
      <c r="F4" s="11">
        <v>12</v>
      </c>
      <c r="G4" s="11" t="s">
        <v>12</v>
      </c>
      <c r="H4" s="11">
        <f>SUM(F4*D4)</f>
        <v>420</v>
      </c>
      <c r="I4" s="16">
        <f>F4*E4</f>
        <v>291.95999999999998</v>
      </c>
    </row>
    <row r="5" spans="1:9" ht="55.15" customHeight="1">
      <c r="A5" s="18">
        <v>2</v>
      </c>
      <c r="B5" s="6" t="s">
        <v>13</v>
      </c>
      <c r="C5" s="11" t="s">
        <v>11</v>
      </c>
      <c r="D5" s="11">
        <v>45</v>
      </c>
      <c r="E5" s="17">
        <v>24.33</v>
      </c>
      <c r="F5" s="11">
        <v>2</v>
      </c>
      <c r="G5" s="11" t="s">
        <v>12</v>
      </c>
      <c r="H5" s="11">
        <f t="shared" ref="H5:H6" si="0">SUM(F5*D5)</f>
        <v>90</v>
      </c>
      <c r="I5" s="16">
        <f t="shared" ref="I5:I29" si="1">F5*E5</f>
        <v>48.66</v>
      </c>
    </row>
    <row r="6" spans="1:9" ht="123.75">
      <c r="A6" s="18">
        <v>3</v>
      </c>
      <c r="B6" s="6" t="s">
        <v>14</v>
      </c>
      <c r="C6" s="11" t="s">
        <v>11</v>
      </c>
      <c r="D6" s="11">
        <v>30</v>
      </c>
      <c r="E6" s="17">
        <v>32.44</v>
      </c>
      <c r="F6" s="11">
        <v>1</v>
      </c>
      <c r="G6" s="11" t="s">
        <v>12</v>
      </c>
      <c r="H6" s="11">
        <f t="shared" si="0"/>
        <v>30</v>
      </c>
      <c r="I6" s="16">
        <f t="shared" si="1"/>
        <v>32.44</v>
      </c>
    </row>
    <row r="7" spans="1:9" ht="67.5">
      <c r="A7" s="18">
        <v>4</v>
      </c>
      <c r="B7" s="6" t="s">
        <v>15</v>
      </c>
      <c r="C7" s="11" t="s">
        <v>16</v>
      </c>
      <c r="D7" s="11">
        <v>50</v>
      </c>
      <c r="E7" s="17">
        <v>27.03</v>
      </c>
      <c r="F7" s="11">
        <v>4</v>
      </c>
      <c r="G7" s="11">
        <v>2</v>
      </c>
      <c r="H7" s="11">
        <v>400</v>
      </c>
      <c r="I7" s="16">
        <f>F7*E7*2</f>
        <v>216.24</v>
      </c>
    </row>
    <row r="8" spans="1:9" ht="112.5">
      <c r="A8" s="18">
        <v>5</v>
      </c>
      <c r="B8" s="6" t="s">
        <v>17</v>
      </c>
      <c r="C8" s="11" t="s">
        <v>18</v>
      </c>
      <c r="D8" s="11">
        <v>30</v>
      </c>
      <c r="E8" s="17">
        <v>16.22</v>
      </c>
      <c r="F8" s="11">
        <v>15</v>
      </c>
      <c r="G8" s="11" t="s">
        <v>12</v>
      </c>
      <c r="H8" s="11">
        <f>SUM(F8*D8)</f>
        <v>450</v>
      </c>
      <c r="I8" s="16">
        <f t="shared" si="1"/>
        <v>243.29999999999998</v>
      </c>
    </row>
    <row r="9" spans="1:9" ht="135">
      <c r="A9" s="18">
        <v>6</v>
      </c>
      <c r="B9" s="6" t="s">
        <v>19</v>
      </c>
      <c r="C9" s="11" t="s">
        <v>11</v>
      </c>
      <c r="D9" s="11">
        <v>10</v>
      </c>
      <c r="E9" s="17">
        <v>5.41</v>
      </c>
      <c r="F9" s="11">
        <v>20</v>
      </c>
      <c r="G9" s="11" t="s">
        <v>12</v>
      </c>
      <c r="H9" s="11">
        <f t="shared" ref="H9:H22" si="2">SUM(F9*D9)</f>
        <v>200</v>
      </c>
      <c r="I9" s="16">
        <f t="shared" si="1"/>
        <v>108.2</v>
      </c>
    </row>
    <row r="10" spans="1:9" ht="22.5">
      <c r="A10" s="18">
        <v>7</v>
      </c>
      <c r="B10" s="6" t="s">
        <v>41</v>
      </c>
      <c r="C10" s="11" t="s">
        <v>11</v>
      </c>
      <c r="D10" s="11">
        <v>10</v>
      </c>
      <c r="E10" s="17">
        <v>5.41</v>
      </c>
      <c r="F10" s="11">
        <v>12</v>
      </c>
      <c r="G10" s="11" t="s">
        <v>12</v>
      </c>
      <c r="H10" s="11">
        <f t="shared" si="2"/>
        <v>120</v>
      </c>
      <c r="I10" s="16">
        <f t="shared" si="1"/>
        <v>64.92</v>
      </c>
    </row>
    <row r="11" spans="1:9" ht="25.15" customHeight="1">
      <c r="A11" s="18">
        <v>8</v>
      </c>
      <c r="B11" s="6" t="s">
        <v>31</v>
      </c>
      <c r="C11" s="11" t="s">
        <v>11</v>
      </c>
      <c r="D11" s="11">
        <v>15</v>
      </c>
      <c r="E11" s="17">
        <v>8.11</v>
      </c>
      <c r="F11" s="11">
        <v>12</v>
      </c>
      <c r="G11" s="11" t="s">
        <v>12</v>
      </c>
      <c r="H11" s="11">
        <f t="shared" si="2"/>
        <v>180</v>
      </c>
      <c r="I11" s="16">
        <f t="shared" si="1"/>
        <v>97.32</v>
      </c>
    </row>
    <row r="12" spans="1:9" ht="39" customHeight="1">
      <c r="A12" s="18">
        <v>9</v>
      </c>
      <c r="B12" s="6" t="s">
        <v>20</v>
      </c>
      <c r="C12" s="11" t="s">
        <v>11</v>
      </c>
      <c r="D12" s="11">
        <v>10</v>
      </c>
      <c r="E12" s="17">
        <v>5.41</v>
      </c>
      <c r="F12" s="11">
        <v>2</v>
      </c>
      <c r="G12" s="11" t="s">
        <v>12</v>
      </c>
      <c r="H12" s="11">
        <f t="shared" si="2"/>
        <v>20</v>
      </c>
      <c r="I12" s="16">
        <f t="shared" si="1"/>
        <v>10.82</v>
      </c>
    </row>
    <row r="13" spans="1:9" ht="38.450000000000003" customHeight="1">
      <c r="A13" s="18">
        <v>10</v>
      </c>
      <c r="B13" s="6" t="s">
        <v>21</v>
      </c>
      <c r="C13" s="11" t="s">
        <v>11</v>
      </c>
      <c r="D13" s="11">
        <v>20</v>
      </c>
      <c r="E13" s="17">
        <v>10.81</v>
      </c>
      <c r="F13" s="11">
        <v>4</v>
      </c>
      <c r="G13" s="11" t="s">
        <v>12</v>
      </c>
      <c r="H13" s="11">
        <f t="shared" si="2"/>
        <v>80</v>
      </c>
      <c r="I13" s="16">
        <f t="shared" si="1"/>
        <v>43.24</v>
      </c>
    </row>
    <row r="14" spans="1:9" ht="36.6" customHeight="1">
      <c r="A14" s="18">
        <v>11</v>
      </c>
      <c r="B14" s="6" t="s">
        <v>22</v>
      </c>
      <c r="C14" s="11" t="s">
        <v>23</v>
      </c>
      <c r="D14" s="11">
        <v>10</v>
      </c>
      <c r="E14" s="17">
        <v>5.41</v>
      </c>
      <c r="F14" s="11">
        <v>4</v>
      </c>
      <c r="G14" s="11" t="s">
        <v>12</v>
      </c>
      <c r="H14" s="11">
        <f t="shared" si="2"/>
        <v>40</v>
      </c>
      <c r="I14" s="16">
        <f>F14*E14</f>
        <v>21.64</v>
      </c>
    </row>
    <row r="15" spans="1:9" ht="28.9" customHeight="1">
      <c r="A15" s="18">
        <v>12</v>
      </c>
      <c r="B15" s="6" t="s">
        <v>33</v>
      </c>
      <c r="C15" s="11" t="s">
        <v>11</v>
      </c>
      <c r="D15" s="11">
        <v>5</v>
      </c>
      <c r="E15" s="17">
        <v>2.71</v>
      </c>
      <c r="F15" s="11">
        <v>12</v>
      </c>
      <c r="G15" s="11" t="s">
        <v>12</v>
      </c>
      <c r="H15" s="11">
        <f t="shared" si="2"/>
        <v>60</v>
      </c>
      <c r="I15" s="16">
        <f t="shared" si="1"/>
        <v>32.519999999999996</v>
      </c>
    </row>
    <row r="16" spans="1:9" ht="25.15" customHeight="1">
      <c r="A16" s="18">
        <v>13</v>
      </c>
      <c r="B16" s="6" t="s">
        <v>32</v>
      </c>
      <c r="C16" s="11" t="s">
        <v>11</v>
      </c>
      <c r="D16" s="11">
        <v>10</v>
      </c>
      <c r="E16" s="17">
        <v>8.11</v>
      </c>
      <c r="F16" s="11">
        <v>12</v>
      </c>
      <c r="G16" s="11" t="s">
        <v>12</v>
      </c>
      <c r="H16" s="11">
        <f t="shared" si="2"/>
        <v>120</v>
      </c>
      <c r="I16" s="16">
        <f t="shared" si="1"/>
        <v>97.32</v>
      </c>
    </row>
    <row r="17" spans="1:9" ht="18" customHeight="1">
      <c r="A17" s="18">
        <v>14</v>
      </c>
      <c r="B17" s="6" t="s">
        <v>34</v>
      </c>
      <c r="C17" s="11" t="s">
        <v>42</v>
      </c>
      <c r="D17" s="11">
        <v>5</v>
      </c>
      <c r="E17" s="17">
        <v>2.71</v>
      </c>
      <c r="F17" s="11">
        <v>12</v>
      </c>
      <c r="G17" s="11" t="s">
        <v>12</v>
      </c>
      <c r="H17" s="11">
        <f t="shared" si="2"/>
        <v>60</v>
      </c>
      <c r="I17" s="16">
        <f t="shared" si="1"/>
        <v>32.519999999999996</v>
      </c>
    </row>
    <row r="18" spans="1:9" ht="24" customHeight="1">
      <c r="A18" s="18">
        <v>15</v>
      </c>
      <c r="B18" s="6" t="s">
        <v>35</v>
      </c>
      <c r="C18" s="11" t="s">
        <v>42</v>
      </c>
      <c r="D18" s="11">
        <v>10</v>
      </c>
      <c r="E18" s="17">
        <v>5.41</v>
      </c>
      <c r="F18" s="11">
        <v>12</v>
      </c>
      <c r="G18" s="11" t="s">
        <v>12</v>
      </c>
      <c r="H18" s="11">
        <f t="shared" si="2"/>
        <v>120</v>
      </c>
      <c r="I18" s="16">
        <f t="shared" si="1"/>
        <v>64.92</v>
      </c>
    </row>
    <row r="19" spans="1:9" ht="24" customHeight="1">
      <c r="A19" s="18">
        <v>16</v>
      </c>
      <c r="B19" s="6" t="s">
        <v>36</v>
      </c>
      <c r="C19" s="11" t="s">
        <v>11</v>
      </c>
      <c r="D19" s="11">
        <v>10</v>
      </c>
      <c r="E19" s="17">
        <v>10.81</v>
      </c>
      <c r="F19" s="11">
        <v>2</v>
      </c>
      <c r="G19" s="11" t="s">
        <v>12</v>
      </c>
      <c r="H19" s="11">
        <f t="shared" si="2"/>
        <v>20</v>
      </c>
      <c r="I19" s="16">
        <f t="shared" si="1"/>
        <v>21.62</v>
      </c>
    </row>
    <row r="20" spans="1:9" ht="21.6" customHeight="1">
      <c r="A20" s="18">
        <v>17</v>
      </c>
      <c r="B20" s="6" t="s">
        <v>37</v>
      </c>
      <c r="C20" s="11" t="s">
        <v>11</v>
      </c>
      <c r="D20" s="11">
        <v>20</v>
      </c>
      <c r="E20" s="17">
        <v>10.81</v>
      </c>
      <c r="F20" s="11">
        <v>1</v>
      </c>
      <c r="G20" s="11" t="s">
        <v>12</v>
      </c>
      <c r="H20" s="11">
        <f t="shared" si="2"/>
        <v>20</v>
      </c>
      <c r="I20" s="16">
        <f t="shared" si="1"/>
        <v>10.81</v>
      </c>
    </row>
    <row r="21" spans="1:9" ht="33.75">
      <c r="A21" s="18">
        <v>18</v>
      </c>
      <c r="B21" s="6" t="s">
        <v>44</v>
      </c>
      <c r="C21" s="11" t="s">
        <v>11</v>
      </c>
      <c r="D21" s="11">
        <v>90</v>
      </c>
      <c r="E21" s="17">
        <v>48.66</v>
      </c>
      <c r="F21" s="11">
        <v>8</v>
      </c>
      <c r="G21" s="11" t="s">
        <v>12</v>
      </c>
      <c r="H21" s="11">
        <f t="shared" si="2"/>
        <v>720</v>
      </c>
      <c r="I21" s="16">
        <f t="shared" si="1"/>
        <v>389.28</v>
      </c>
    </row>
    <row r="22" spans="1:9">
      <c r="A22" s="18">
        <v>19</v>
      </c>
      <c r="B22" s="6" t="s">
        <v>45</v>
      </c>
      <c r="C22" s="11" t="s">
        <v>11</v>
      </c>
      <c r="D22" s="11">
        <v>10</v>
      </c>
      <c r="E22" s="5" t="s">
        <v>46</v>
      </c>
      <c r="F22" s="9" t="s">
        <v>47</v>
      </c>
      <c r="G22" s="5"/>
      <c r="H22" s="11">
        <f t="shared" si="2"/>
        <v>40</v>
      </c>
      <c r="I22" s="16">
        <f t="shared" si="1"/>
        <v>21.64</v>
      </c>
    </row>
    <row r="23" spans="1:9" ht="25.15" customHeight="1">
      <c r="A23" s="18">
        <v>20</v>
      </c>
      <c r="B23" s="6" t="s">
        <v>38</v>
      </c>
      <c r="C23" s="11" t="s">
        <v>24</v>
      </c>
      <c r="D23" s="11">
        <v>15</v>
      </c>
      <c r="E23" s="17">
        <v>8.11</v>
      </c>
      <c r="F23" s="11">
        <v>2</v>
      </c>
      <c r="G23" s="11">
        <v>5</v>
      </c>
      <c r="H23" s="11">
        <v>150</v>
      </c>
      <c r="I23" s="16">
        <f>F23*E23*5</f>
        <v>81.099999999999994</v>
      </c>
    </row>
    <row r="24" spans="1:9" ht="25.15" customHeight="1">
      <c r="A24" s="18">
        <v>21</v>
      </c>
      <c r="B24" s="6" t="s">
        <v>25</v>
      </c>
      <c r="C24" s="11" t="s">
        <v>11</v>
      </c>
      <c r="D24" s="11">
        <v>10</v>
      </c>
      <c r="E24" s="17">
        <v>5.41</v>
      </c>
      <c r="F24" s="11">
        <v>12</v>
      </c>
      <c r="G24" s="11" t="s">
        <v>12</v>
      </c>
      <c r="H24" s="11">
        <f>SUM(F24*D24)</f>
        <v>120</v>
      </c>
      <c r="I24" s="16">
        <f t="shared" si="1"/>
        <v>64.92</v>
      </c>
    </row>
    <row r="25" spans="1:9" ht="123.75">
      <c r="A25" s="18">
        <v>22</v>
      </c>
      <c r="B25" s="6" t="s">
        <v>26</v>
      </c>
      <c r="C25" s="11" t="s">
        <v>11</v>
      </c>
      <c r="D25" s="11">
        <v>45</v>
      </c>
      <c r="E25" s="17">
        <v>24.33</v>
      </c>
      <c r="F25" s="11">
        <v>1</v>
      </c>
      <c r="G25" s="11" t="s">
        <v>12</v>
      </c>
      <c r="H25" s="11">
        <f t="shared" ref="H25:H27" si="3">SUM(F25*D25)</f>
        <v>45</v>
      </c>
      <c r="I25" s="16">
        <f t="shared" si="1"/>
        <v>24.33</v>
      </c>
    </row>
    <row r="26" spans="1:9" ht="42" customHeight="1">
      <c r="A26" s="18">
        <v>23</v>
      </c>
      <c r="B26" s="7" t="s">
        <v>43</v>
      </c>
      <c r="C26" s="11" t="s">
        <v>11</v>
      </c>
      <c r="D26" s="11">
        <v>30</v>
      </c>
      <c r="E26" s="17">
        <v>16.22</v>
      </c>
      <c r="F26" s="11">
        <v>1</v>
      </c>
      <c r="G26" s="11" t="s">
        <v>12</v>
      </c>
      <c r="H26" s="11">
        <f t="shared" si="3"/>
        <v>30</v>
      </c>
      <c r="I26" s="16">
        <f t="shared" si="1"/>
        <v>16.22</v>
      </c>
    </row>
    <row r="27" spans="1:9" ht="24.6" customHeight="1">
      <c r="A27" s="18">
        <v>24</v>
      </c>
      <c r="B27" s="6" t="s">
        <v>50</v>
      </c>
      <c r="C27" s="11" t="s">
        <v>11</v>
      </c>
      <c r="D27" s="11">
        <v>30</v>
      </c>
      <c r="E27" s="17">
        <v>16.22</v>
      </c>
      <c r="F27" s="11">
        <v>1</v>
      </c>
      <c r="G27" s="11" t="s">
        <v>12</v>
      </c>
      <c r="H27" s="11">
        <f t="shared" si="3"/>
        <v>30</v>
      </c>
      <c r="I27" s="16">
        <f t="shared" si="1"/>
        <v>16.22</v>
      </c>
    </row>
    <row r="28" spans="1:9" ht="33.75">
      <c r="A28" s="18">
        <v>25</v>
      </c>
      <c r="B28" s="8" t="s">
        <v>27</v>
      </c>
      <c r="C28" s="2" t="s">
        <v>11</v>
      </c>
      <c r="D28" s="2">
        <v>5</v>
      </c>
      <c r="E28" s="2">
        <v>2.71</v>
      </c>
      <c r="F28" s="2">
        <v>20</v>
      </c>
      <c r="G28" s="11" t="s">
        <v>12</v>
      </c>
      <c r="H28" s="11" t="s">
        <v>12</v>
      </c>
      <c r="I28" s="16">
        <f t="shared" si="1"/>
        <v>54.2</v>
      </c>
    </row>
    <row r="29" spans="1:9" ht="67.5">
      <c r="A29" s="18">
        <v>26</v>
      </c>
      <c r="B29" s="8" t="s">
        <v>28</v>
      </c>
      <c r="C29" s="2" t="s">
        <v>11</v>
      </c>
      <c r="D29" s="2">
        <v>40</v>
      </c>
      <c r="E29" s="2">
        <v>16.22</v>
      </c>
      <c r="F29" s="2">
        <v>20</v>
      </c>
      <c r="G29" s="11" t="s">
        <v>12</v>
      </c>
      <c r="H29" s="11" t="s">
        <v>12</v>
      </c>
      <c r="I29" s="16">
        <f t="shared" si="1"/>
        <v>324.39999999999998</v>
      </c>
    </row>
    <row r="30" spans="1:9" ht="15.6" customHeight="1">
      <c r="A30" s="24"/>
      <c r="B30" s="20" t="s">
        <v>29</v>
      </c>
      <c r="C30" s="20"/>
      <c r="D30" s="20"/>
      <c r="E30" s="26"/>
      <c r="F30" s="20">
        <f>SUM(F4:F29)</f>
        <v>204</v>
      </c>
      <c r="G30" s="20"/>
      <c r="H30" s="22">
        <f>SUM(H4:H27)</f>
        <v>3565</v>
      </c>
      <c r="I30" s="26">
        <f>SUM(I4:I29)</f>
        <v>2430.7599999999998</v>
      </c>
    </row>
    <row r="31" spans="1:9">
      <c r="A31" s="24"/>
      <c r="B31" s="20"/>
      <c r="C31" s="20"/>
      <c r="D31" s="20"/>
      <c r="E31" s="26"/>
      <c r="F31" s="20"/>
      <c r="G31" s="20"/>
      <c r="H31" s="23"/>
      <c r="I31" s="26"/>
    </row>
  </sheetData>
  <mergeCells count="18">
    <mergeCell ref="A1:I1"/>
    <mergeCell ref="B2:B3"/>
    <mergeCell ref="C2:C3"/>
    <mergeCell ref="D2:D3"/>
    <mergeCell ref="E2:E3"/>
    <mergeCell ref="F2:F3"/>
    <mergeCell ref="G2:G3"/>
    <mergeCell ref="H2:H3"/>
    <mergeCell ref="I2:I3"/>
    <mergeCell ref="G30:G31"/>
    <mergeCell ref="H30:H31"/>
    <mergeCell ref="I30:I31"/>
    <mergeCell ref="A30:A31"/>
    <mergeCell ref="B30:B31"/>
    <mergeCell ref="C30:C31"/>
    <mergeCell ref="D30:D31"/>
    <mergeCell ref="E30:E31"/>
    <mergeCell ref="F30:F31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25" workbookViewId="0">
      <selection activeCell="D2" sqref="D2:D3"/>
    </sheetView>
  </sheetViews>
  <sheetFormatPr defaultRowHeight="12"/>
  <cols>
    <col min="1" max="1" width="6.28515625" style="14" customWidth="1"/>
    <col min="2" max="2" width="41.85546875" style="14" customWidth="1"/>
    <col min="3" max="16384" width="9.140625" style="14"/>
  </cols>
  <sheetData>
    <row r="1" spans="1:9">
      <c r="A1" s="27" t="s">
        <v>40</v>
      </c>
      <c r="B1" s="27"/>
      <c r="C1" s="27"/>
      <c r="D1" s="27"/>
      <c r="E1" s="27"/>
      <c r="F1" s="27"/>
      <c r="G1" s="27"/>
      <c r="H1" s="27"/>
      <c r="I1" s="27"/>
    </row>
    <row r="2" spans="1:9" ht="15.6" customHeight="1">
      <c r="A2" s="19" t="s">
        <v>0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</row>
    <row r="3" spans="1:9" ht="35.25" customHeight="1">
      <c r="A3" s="19" t="s">
        <v>1</v>
      </c>
      <c r="B3" s="25"/>
      <c r="C3" s="25"/>
      <c r="D3" s="25"/>
      <c r="E3" s="25"/>
      <c r="F3" s="25"/>
      <c r="G3" s="25"/>
      <c r="H3" s="25"/>
      <c r="I3" s="25"/>
    </row>
    <row r="4" spans="1:9" ht="55.9" customHeight="1">
      <c r="A4" s="28">
        <v>1</v>
      </c>
      <c r="B4" s="29" t="s">
        <v>10</v>
      </c>
      <c r="C4" s="28" t="s">
        <v>11</v>
      </c>
      <c r="D4" s="28">
        <v>35</v>
      </c>
      <c r="E4" s="28">
        <v>24.33</v>
      </c>
      <c r="F4" s="28">
        <v>12</v>
      </c>
      <c r="G4" s="28" t="s">
        <v>12</v>
      </c>
      <c r="H4" s="28">
        <f>SUM(F4*D4)</f>
        <v>420</v>
      </c>
      <c r="I4" s="30">
        <f>F4*E4</f>
        <v>291.95999999999998</v>
      </c>
    </row>
    <row r="5" spans="1:9" ht="55.15" customHeight="1">
      <c r="A5" s="28">
        <v>2</v>
      </c>
      <c r="B5" s="29" t="s">
        <v>13</v>
      </c>
      <c r="C5" s="28" t="s">
        <v>11</v>
      </c>
      <c r="D5" s="28">
        <v>45</v>
      </c>
      <c r="E5" s="28">
        <v>24.33</v>
      </c>
      <c r="F5" s="28">
        <v>2</v>
      </c>
      <c r="G5" s="28" t="s">
        <v>12</v>
      </c>
      <c r="H5" s="28">
        <f t="shared" ref="H5:H6" si="0">SUM(F5*D5)</f>
        <v>90</v>
      </c>
      <c r="I5" s="30">
        <f t="shared" ref="I5:I28" si="1">F5*E5</f>
        <v>48.66</v>
      </c>
    </row>
    <row r="6" spans="1:9" ht="132">
      <c r="A6" s="28">
        <v>3</v>
      </c>
      <c r="B6" s="29" t="s">
        <v>14</v>
      </c>
      <c r="C6" s="28" t="s">
        <v>11</v>
      </c>
      <c r="D6" s="28">
        <v>30</v>
      </c>
      <c r="E6" s="28">
        <v>32.44</v>
      </c>
      <c r="F6" s="28">
        <v>1</v>
      </c>
      <c r="G6" s="28" t="s">
        <v>12</v>
      </c>
      <c r="H6" s="28">
        <f t="shared" si="0"/>
        <v>30</v>
      </c>
      <c r="I6" s="30">
        <f t="shared" si="1"/>
        <v>32.44</v>
      </c>
    </row>
    <row r="7" spans="1:9" ht="84">
      <c r="A7" s="28">
        <v>4</v>
      </c>
      <c r="B7" s="29" t="s">
        <v>15</v>
      </c>
      <c r="C7" s="28" t="s">
        <v>16</v>
      </c>
      <c r="D7" s="28">
        <v>50</v>
      </c>
      <c r="E7" s="28">
        <v>27.03</v>
      </c>
      <c r="F7" s="28">
        <v>4</v>
      </c>
      <c r="G7" s="28">
        <v>2</v>
      </c>
      <c r="H7" s="28">
        <v>400</v>
      </c>
      <c r="I7" s="30">
        <f>F7*E7*2</f>
        <v>216.24</v>
      </c>
    </row>
    <row r="8" spans="1:9" ht="120">
      <c r="A8" s="28">
        <v>5</v>
      </c>
      <c r="B8" s="29" t="s">
        <v>17</v>
      </c>
      <c r="C8" s="28" t="s">
        <v>18</v>
      </c>
      <c r="D8" s="28">
        <v>30</v>
      </c>
      <c r="E8" s="28">
        <v>16.22</v>
      </c>
      <c r="F8" s="28">
        <v>15</v>
      </c>
      <c r="G8" s="28" t="s">
        <v>12</v>
      </c>
      <c r="H8" s="28">
        <f>SUM(F8*D8)</f>
        <v>450</v>
      </c>
      <c r="I8" s="30">
        <f t="shared" si="1"/>
        <v>243.29999999999998</v>
      </c>
    </row>
    <row r="9" spans="1:9" ht="156">
      <c r="A9" s="28">
        <v>6</v>
      </c>
      <c r="B9" s="29" t="s">
        <v>19</v>
      </c>
      <c r="C9" s="28" t="s">
        <v>11</v>
      </c>
      <c r="D9" s="28">
        <v>10</v>
      </c>
      <c r="E9" s="28">
        <v>5.41</v>
      </c>
      <c r="F9" s="28">
        <v>20</v>
      </c>
      <c r="G9" s="28" t="s">
        <v>12</v>
      </c>
      <c r="H9" s="28">
        <f t="shared" ref="H9:H22" si="2">SUM(F9*D9)</f>
        <v>200</v>
      </c>
      <c r="I9" s="30">
        <f t="shared" si="1"/>
        <v>108.2</v>
      </c>
    </row>
    <row r="10" spans="1:9" ht="24">
      <c r="A10" s="28">
        <v>7</v>
      </c>
      <c r="B10" s="29" t="s">
        <v>41</v>
      </c>
      <c r="C10" s="28" t="s">
        <v>11</v>
      </c>
      <c r="D10" s="28">
        <v>10</v>
      </c>
      <c r="E10" s="28">
        <v>5.41</v>
      </c>
      <c r="F10" s="28">
        <v>12</v>
      </c>
      <c r="G10" s="28" t="s">
        <v>12</v>
      </c>
      <c r="H10" s="28">
        <f t="shared" si="2"/>
        <v>120</v>
      </c>
      <c r="I10" s="30">
        <f t="shared" si="1"/>
        <v>64.92</v>
      </c>
    </row>
    <row r="11" spans="1:9" ht="25.15" customHeight="1">
      <c r="A11" s="28">
        <v>8</v>
      </c>
      <c r="B11" s="29" t="s">
        <v>31</v>
      </c>
      <c r="C11" s="28" t="s">
        <v>11</v>
      </c>
      <c r="D11" s="28">
        <v>15</v>
      </c>
      <c r="E11" s="28">
        <v>8.11</v>
      </c>
      <c r="F11" s="28">
        <v>12</v>
      </c>
      <c r="G11" s="28" t="s">
        <v>12</v>
      </c>
      <c r="H11" s="28">
        <f t="shared" si="2"/>
        <v>180</v>
      </c>
      <c r="I11" s="30">
        <f t="shared" si="1"/>
        <v>97.32</v>
      </c>
    </row>
    <row r="12" spans="1:9" ht="39" customHeight="1">
      <c r="A12" s="28">
        <v>9</v>
      </c>
      <c r="B12" s="29" t="s">
        <v>20</v>
      </c>
      <c r="C12" s="28" t="s">
        <v>11</v>
      </c>
      <c r="D12" s="28">
        <v>10</v>
      </c>
      <c r="E12" s="28">
        <v>5.41</v>
      </c>
      <c r="F12" s="28">
        <v>2</v>
      </c>
      <c r="G12" s="28" t="s">
        <v>12</v>
      </c>
      <c r="H12" s="28">
        <f t="shared" si="2"/>
        <v>20</v>
      </c>
      <c r="I12" s="30">
        <f t="shared" si="1"/>
        <v>10.82</v>
      </c>
    </row>
    <row r="13" spans="1:9" ht="38.450000000000003" customHeight="1">
      <c r="A13" s="28">
        <v>10</v>
      </c>
      <c r="B13" s="29" t="s">
        <v>21</v>
      </c>
      <c r="C13" s="28" t="s">
        <v>11</v>
      </c>
      <c r="D13" s="28">
        <v>20</v>
      </c>
      <c r="E13" s="28">
        <v>10.81</v>
      </c>
      <c r="F13" s="28">
        <v>4</v>
      </c>
      <c r="G13" s="28" t="s">
        <v>12</v>
      </c>
      <c r="H13" s="28">
        <f t="shared" si="2"/>
        <v>80</v>
      </c>
      <c r="I13" s="30">
        <f t="shared" si="1"/>
        <v>43.24</v>
      </c>
    </row>
    <row r="14" spans="1:9" ht="36.6" customHeight="1">
      <c r="A14" s="28">
        <v>11</v>
      </c>
      <c r="B14" s="29" t="s">
        <v>22</v>
      </c>
      <c r="C14" s="28" t="s">
        <v>23</v>
      </c>
      <c r="D14" s="28">
        <v>10</v>
      </c>
      <c r="E14" s="28">
        <v>5.41</v>
      </c>
      <c r="F14" s="28">
        <v>4</v>
      </c>
      <c r="G14" s="28" t="s">
        <v>12</v>
      </c>
      <c r="H14" s="28">
        <f t="shared" si="2"/>
        <v>40</v>
      </c>
      <c r="I14" s="30">
        <f>F14*E14</f>
        <v>21.64</v>
      </c>
    </row>
    <row r="15" spans="1:9" ht="28.9" customHeight="1">
      <c r="A15" s="28">
        <v>12</v>
      </c>
      <c r="B15" s="29" t="s">
        <v>33</v>
      </c>
      <c r="C15" s="28" t="s">
        <v>11</v>
      </c>
      <c r="D15" s="28">
        <v>5</v>
      </c>
      <c r="E15" s="28">
        <v>2.71</v>
      </c>
      <c r="F15" s="28">
        <v>12</v>
      </c>
      <c r="G15" s="28" t="s">
        <v>12</v>
      </c>
      <c r="H15" s="28">
        <f t="shared" si="2"/>
        <v>60</v>
      </c>
      <c r="I15" s="30">
        <f t="shared" si="1"/>
        <v>32.519999999999996</v>
      </c>
    </row>
    <row r="16" spans="1:9" ht="25.15" customHeight="1">
      <c r="A16" s="28">
        <v>13</v>
      </c>
      <c r="B16" s="29" t="s">
        <v>32</v>
      </c>
      <c r="C16" s="28" t="s">
        <v>11</v>
      </c>
      <c r="D16" s="28">
        <v>10</v>
      </c>
      <c r="E16" s="28">
        <v>8.11</v>
      </c>
      <c r="F16" s="28">
        <v>12</v>
      </c>
      <c r="G16" s="28" t="s">
        <v>12</v>
      </c>
      <c r="H16" s="28">
        <f t="shared" si="2"/>
        <v>120</v>
      </c>
      <c r="I16" s="30">
        <f t="shared" si="1"/>
        <v>97.32</v>
      </c>
    </row>
    <row r="17" spans="1:9" ht="18" customHeight="1">
      <c r="A17" s="28">
        <v>14</v>
      </c>
      <c r="B17" s="29" t="s">
        <v>34</v>
      </c>
      <c r="C17" s="28" t="s">
        <v>42</v>
      </c>
      <c r="D17" s="28">
        <v>5</v>
      </c>
      <c r="E17" s="28">
        <v>2.71</v>
      </c>
      <c r="F17" s="28">
        <v>12</v>
      </c>
      <c r="G17" s="28" t="s">
        <v>12</v>
      </c>
      <c r="H17" s="28">
        <f t="shared" si="2"/>
        <v>60</v>
      </c>
      <c r="I17" s="30">
        <f t="shared" si="1"/>
        <v>32.519999999999996</v>
      </c>
    </row>
    <row r="18" spans="1:9" ht="24" customHeight="1">
      <c r="A18" s="28">
        <v>15</v>
      </c>
      <c r="B18" s="29" t="s">
        <v>35</v>
      </c>
      <c r="C18" s="28" t="s">
        <v>42</v>
      </c>
      <c r="D18" s="28">
        <v>10</v>
      </c>
      <c r="E18" s="28">
        <v>5.41</v>
      </c>
      <c r="F18" s="28">
        <v>12</v>
      </c>
      <c r="G18" s="28" t="s">
        <v>12</v>
      </c>
      <c r="H18" s="28">
        <f t="shared" si="2"/>
        <v>120</v>
      </c>
      <c r="I18" s="30">
        <f t="shared" si="1"/>
        <v>64.92</v>
      </c>
    </row>
    <row r="19" spans="1:9" ht="24" customHeight="1">
      <c r="A19" s="28">
        <v>16</v>
      </c>
      <c r="B19" s="29" t="s">
        <v>36</v>
      </c>
      <c r="C19" s="28" t="s">
        <v>11</v>
      </c>
      <c r="D19" s="28">
        <v>10</v>
      </c>
      <c r="E19" s="28">
        <v>10.81</v>
      </c>
      <c r="F19" s="28">
        <v>2</v>
      </c>
      <c r="G19" s="28" t="s">
        <v>12</v>
      </c>
      <c r="H19" s="28">
        <f t="shared" si="2"/>
        <v>20</v>
      </c>
      <c r="I19" s="30">
        <f t="shared" si="1"/>
        <v>21.62</v>
      </c>
    </row>
    <row r="20" spans="1:9" ht="21.6" customHeight="1">
      <c r="A20" s="28">
        <v>17</v>
      </c>
      <c r="B20" s="29" t="s">
        <v>37</v>
      </c>
      <c r="C20" s="28" t="s">
        <v>11</v>
      </c>
      <c r="D20" s="28">
        <v>20</v>
      </c>
      <c r="E20" s="28">
        <v>10.81</v>
      </c>
      <c r="F20" s="28">
        <v>1</v>
      </c>
      <c r="G20" s="28" t="s">
        <v>12</v>
      </c>
      <c r="H20" s="28">
        <f t="shared" si="2"/>
        <v>20</v>
      </c>
      <c r="I20" s="30">
        <f t="shared" si="1"/>
        <v>10.81</v>
      </c>
    </row>
    <row r="21" spans="1:9" ht="36">
      <c r="A21" s="28">
        <v>18</v>
      </c>
      <c r="B21" s="29" t="s">
        <v>44</v>
      </c>
      <c r="C21" s="28" t="s">
        <v>11</v>
      </c>
      <c r="D21" s="28">
        <v>90</v>
      </c>
      <c r="E21" s="28">
        <v>48.66</v>
      </c>
      <c r="F21" s="28">
        <v>8</v>
      </c>
      <c r="G21" s="28" t="s">
        <v>12</v>
      </c>
      <c r="H21" s="28">
        <f t="shared" si="2"/>
        <v>720</v>
      </c>
      <c r="I21" s="30">
        <f t="shared" si="1"/>
        <v>389.28</v>
      </c>
    </row>
    <row r="22" spans="1:9">
      <c r="A22" s="28">
        <v>19</v>
      </c>
      <c r="B22" s="29" t="s">
        <v>45</v>
      </c>
      <c r="C22" s="28" t="s">
        <v>11</v>
      </c>
      <c r="D22" s="28">
        <v>10</v>
      </c>
      <c r="E22" s="31" t="s">
        <v>46</v>
      </c>
      <c r="F22" s="32" t="s">
        <v>47</v>
      </c>
      <c r="G22" s="31"/>
      <c r="H22" s="28">
        <f t="shared" si="2"/>
        <v>40</v>
      </c>
      <c r="I22" s="30">
        <f t="shared" si="1"/>
        <v>21.64</v>
      </c>
    </row>
    <row r="23" spans="1:9" ht="25.15" customHeight="1">
      <c r="A23" s="28">
        <v>20</v>
      </c>
      <c r="B23" s="29" t="s">
        <v>38</v>
      </c>
      <c r="C23" s="28" t="s">
        <v>24</v>
      </c>
      <c r="D23" s="28">
        <v>15</v>
      </c>
      <c r="E23" s="28">
        <v>8.11</v>
      </c>
      <c r="F23" s="28">
        <v>2</v>
      </c>
      <c r="G23" s="28">
        <v>5</v>
      </c>
      <c r="H23" s="28">
        <v>150</v>
      </c>
      <c r="I23" s="30">
        <f>F23*E23*5</f>
        <v>81.099999999999994</v>
      </c>
    </row>
    <row r="24" spans="1:9" ht="25.15" customHeight="1">
      <c r="A24" s="28">
        <v>21</v>
      </c>
      <c r="B24" s="29" t="s">
        <v>25</v>
      </c>
      <c r="C24" s="28" t="s">
        <v>11</v>
      </c>
      <c r="D24" s="28">
        <v>10</v>
      </c>
      <c r="E24" s="28">
        <v>5.41</v>
      </c>
      <c r="F24" s="28">
        <v>12</v>
      </c>
      <c r="G24" s="28" t="s">
        <v>12</v>
      </c>
      <c r="H24" s="28">
        <f>SUM(F24*D24)</f>
        <v>120</v>
      </c>
      <c r="I24" s="30">
        <f t="shared" si="1"/>
        <v>64.92</v>
      </c>
    </row>
    <row r="25" spans="1:9" ht="132">
      <c r="A25" s="28">
        <v>22</v>
      </c>
      <c r="B25" s="29" t="s">
        <v>26</v>
      </c>
      <c r="C25" s="28" t="s">
        <v>11</v>
      </c>
      <c r="D25" s="28">
        <v>45</v>
      </c>
      <c r="E25" s="28">
        <v>24.33</v>
      </c>
      <c r="F25" s="28">
        <v>1</v>
      </c>
      <c r="G25" s="28" t="s">
        <v>12</v>
      </c>
      <c r="H25" s="28">
        <f t="shared" ref="H25:H27" si="3">SUM(F25*D25)</f>
        <v>45</v>
      </c>
      <c r="I25" s="30">
        <f t="shared" si="1"/>
        <v>24.33</v>
      </c>
    </row>
    <row r="26" spans="1:9" ht="42" customHeight="1">
      <c r="A26" s="28">
        <v>23</v>
      </c>
      <c r="B26" s="33" t="s">
        <v>43</v>
      </c>
      <c r="C26" s="28" t="s">
        <v>11</v>
      </c>
      <c r="D26" s="28">
        <v>30</v>
      </c>
      <c r="E26" s="28">
        <v>16.22</v>
      </c>
      <c r="F26" s="28">
        <v>1</v>
      </c>
      <c r="G26" s="28" t="s">
        <v>12</v>
      </c>
      <c r="H26" s="28">
        <f t="shared" si="3"/>
        <v>30</v>
      </c>
      <c r="I26" s="30">
        <f t="shared" si="1"/>
        <v>16.22</v>
      </c>
    </row>
    <row r="27" spans="1:9" ht="24.6" customHeight="1">
      <c r="A27" s="28">
        <v>24</v>
      </c>
      <c r="B27" s="29" t="s">
        <v>50</v>
      </c>
      <c r="C27" s="28" t="s">
        <v>11</v>
      </c>
      <c r="D27" s="28">
        <v>30</v>
      </c>
      <c r="E27" s="28">
        <v>16.22</v>
      </c>
      <c r="F27" s="28">
        <v>1</v>
      </c>
      <c r="G27" s="28" t="s">
        <v>12</v>
      </c>
      <c r="H27" s="28">
        <f t="shared" si="3"/>
        <v>30</v>
      </c>
      <c r="I27" s="30">
        <f t="shared" si="1"/>
        <v>16.22</v>
      </c>
    </row>
    <row r="28" spans="1:9" ht="36">
      <c r="A28" s="28">
        <v>25</v>
      </c>
      <c r="B28" s="34" t="s">
        <v>27</v>
      </c>
      <c r="C28" s="35" t="s">
        <v>11</v>
      </c>
      <c r="D28" s="35">
        <v>5</v>
      </c>
      <c r="E28" s="35">
        <v>2.71</v>
      </c>
      <c r="F28" s="35">
        <v>20</v>
      </c>
      <c r="G28" s="28" t="s">
        <v>12</v>
      </c>
      <c r="H28" s="28" t="s">
        <v>12</v>
      </c>
      <c r="I28" s="30">
        <f t="shared" si="1"/>
        <v>54.2</v>
      </c>
    </row>
    <row r="29" spans="1:9" ht="24">
      <c r="A29" s="28">
        <v>26</v>
      </c>
      <c r="B29" s="34" t="s">
        <v>51</v>
      </c>
      <c r="C29" s="35" t="s">
        <v>11</v>
      </c>
      <c r="D29" s="35"/>
      <c r="E29" s="35"/>
      <c r="F29" s="35"/>
      <c r="G29" s="28"/>
      <c r="H29" s="28" t="s">
        <v>12</v>
      </c>
      <c r="I29" s="30"/>
    </row>
    <row r="30" spans="1:9" ht="15.6" customHeight="1">
      <c r="A30" s="36"/>
      <c r="B30" s="25" t="s">
        <v>29</v>
      </c>
      <c r="C30" s="25"/>
      <c r="D30" s="25"/>
      <c r="E30" s="37"/>
      <c r="F30" s="25">
        <f>SUM(F4:F29)</f>
        <v>184</v>
      </c>
      <c r="G30" s="25"/>
      <c r="H30" s="38">
        <f>SUM(H4:H27)</f>
        <v>3565</v>
      </c>
      <c r="I30" s="37">
        <f>SUM(I4:I29)</f>
        <v>2106.3599999999997</v>
      </c>
    </row>
    <row r="31" spans="1:9">
      <c r="A31" s="36"/>
      <c r="B31" s="25"/>
      <c r="C31" s="25"/>
      <c r="D31" s="25"/>
      <c r="E31" s="37"/>
      <c r="F31" s="25"/>
      <c r="G31" s="25"/>
      <c r="H31" s="39"/>
      <c r="I31" s="37"/>
    </row>
  </sheetData>
  <mergeCells count="18">
    <mergeCell ref="A1:I1"/>
    <mergeCell ref="B2:B3"/>
    <mergeCell ref="C2:C3"/>
    <mergeCell ref="D2:D3"/>
    <mergeCell ref="E2:E3"/>
    <mergeCell ref="F2:F3"/>
    <mergeCell ref="G2:G3"/>
    <mergeCell ref="H2:H3"/>
    <mergeCell ref="I2:I3"/>
    <mergeCell ref="G30:G31"/>
    <mergeCell ref="H30:H31"/>
    <mergeCell ref="I30:I31"/>
    <mergeCell ref="A30:A31"/>
    <mergeCell ref="B30:B31"/>
    <mergeCell ref="C30:C31"/>
    <mergeCell ref="D30:D31"/>
    <mergeCell ref="E30:E31"/>
    <mergeCell ref="F30:F31"/>
  </mergeCells>
  <pageMargins left="0.11811023622047245" right="0.11811023622047245" top="0.15748031496062992" bottom="0.15748031496062992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 группа 01.07.2020</vt:lpstr>
      <vt:lpstr>3 группа СДУ</vt:lpstr>
      <vt:lpstr>3 гр СДУ с 01.01.2022</vt:lpstr>
      <vt:lpstr>3 гр с 01.01.2022</vt:lpstr>
      <vt:lpstr>с 01.07.2022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2022-07-06T17:26:31Z</dcterms:modified>
</cp:coreProperties>
</file>