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01.07.2020" sheetId="1" r:id="rId1"/>
    <sheet name="01.01.2022" sheetId="2" r:id="rId2"/>
    <sheet name="с 01.07.2022" sheetId="3" r:id="rId3"/>
  </sheets>
  <calcPr calcId="124519"/>
</workbook>
</file>

<file path=xl/calcChain.xml><?xml version="1.0" encoding="utf-8"?>
<calcChain xmlns="http://schemas.openxmlformats.org/spreadsheetml/2006/main">
  <c r="H11" i="3"/>
  <c r="I9"/>
  <c r="H9"/>
  <c r="H8"/>
  <c r="I11"/>
  <c r="F15"/>
  <c r="I10"/>
  <c r="H10"/>
  <c r="I14"/>
  <c r="I13"/>
  <c r="H13"/>
  <c r="I12"/>
  <c r="H12"/>
  <c r="I8"/>
  <c r="I7"/>
  <c r="H7"/>
  <c r="I6"/>
  <c r="H6"/>
  <c r="I5"/>
  <c r="H5"/>
  <c r="I4"/>
  <c r="H4"/>
  <c r="I3"/>
  <c r="H3"/>
  <c r="H15" l="1"/>
  <c r="I15"/>
  <c r="I9" i="2"/>
  <c r="I7"/>
  <c r="H7"/>
  <c r="I14"/>
  <c r="I13"/>
  <c r="I12"/>
  <c r="H12"/>
  <c r="I11"/>
  <c r="H11"/>
  <c r="I10"/>
  <c r="H10"/>
  <c r="I8"/>
  <c r="H8"/>
  <c r="I6"/>
  <c r="H6"/>
  <c r="I5"/>
  <c r="H5"/>
  <c r="I4"/>
  <c r="H4"/>
  <c r="F16"/>
  <c r="I16" i="1"/>
  <c r="H16"/>
  <c r="F16"/>
  <c r="I16" i="2" l="1"/>
  <c r="H16"/>
</calcChain>
</file>

<file path=xl/sharedStrings.xml><?xml version="1.0" encoding="utf-8"?>
<sst xmlns="http://schemas.openxmlformats.org/spreadsheetml/2006/main" count="132" uniqueCount="31">
  <si>
    <t>1 группа город</t>
  </si>
  <si>
    <t>№</t>
  </si>
  <si>
    <t>п/п</t>
  </si>
  <si>
    <t>Наименование работ</t>
  </si>
  <si>
    <t>Ед. измерения</t>
  </si>
  <si>
    <t>Время, затраченное на 1 услугу</t>
  </si>
  <si>
    <t>Цена одной услуги</t>
  </si>
  <si>
    <t>Кол-во раз в м-ц</t>
  </si>
  <si>
    <t>Объем</t>
  </si>
  <si>
    <t>Кол-во минут</t>
  </si>
  <si>
    <t>Сумма</t>
  </si>
  <si>
    <t>приобретение и доставка на дом за счет средств получателя социальных услуг продуктов питания по списку, согласованному с получателем социальных услуг, из магазинов и рынков, расположенных по месту жительства получателя социальных услуг, с соблюдением норм допустимой нагрузки (вес набора - не более 4 килограмм на одного получателя социальны)!, услуг или 7 килограмм, на двух и более получателей социальных услуг); окончательный расчет с получателем социальных услуг по чеку, (группа ухода 1, 2, 3, 4, 5)</t>
  </si>
  <si>
    <t>заказ</t>
  </si>
  <si>
    <t>-</t>
  </si>
  <si>
    <t>снятие и передача в уполномоченные организации показаний с приборов учета потребления тепловой энергии, горячей и холодной воды, газа; оформление документов на оплату (перерасчет оплаты) жилых помещений, коммунальных услуг, услуг связи; получение наличных денежных средств от получателя социальной услуги для оплаты за жилое помещение, коммунальных услуг, услуг связи; оплата за жилое помещение, коммунальных услуг, услуг, связи; окончательный расчет с получателем социальной услуги по квитанции. (группа ухода 1, 2, 3, 4, 5)</t>
  </si>
  <si>
    <t>сухая уборка полов спальной комнаты, кухни и мест общего пользования (ванная комната, туалет, коридор) - с помощью пылесоса при его шличии; влажная уборка полов спальной комнаты, кухни и мест общего пользования (ванная комната, туалгт, коридор); сухая и (или) влажная уборка от пыли мебел</t>
  </si>
  <si>
    <t>10 м.кв.</t>
  </si>
  <si>
    <t>помощь при стирке: выгрузка постиранного белья из стиральной машины; развешивание чистого белья, снятие сухого белья и раскладка его в места хранения, (группа ухода 1, 2, 3)</t>
  </si>
  <si>
    <t>кг</t>
  </si>
  <si>
    <t>помощь в приготовлении пищи: мытье, продуктов питания (как готовых к употреблению, так и полуфабрикатов) водой из централизованной или нецентрализованной системы водоснабжения; чистка продуктов питания (как готовых к употреблению, так и полуфабрикатов); нарезка продуктов питания (как готовых к употреблению, так и полуфабрикатов); кипячение воды; разогрев готовой пищи..</t>
  </si>
  <si>
    <t>осуществление посреднических действий между гражданином и специалистами учреждения, оказывающих реабилитационные услуги (телефонный звонок, личный вшит, письменное ходатайство), (группа ухода 0, 1, 2, 3,4, 5)</t>
  </si>
  <si>
    <t>привлечение квалифицированных специалистов для оказания получателю социальных услуг психологической помощи и морально-психологической поддержки, а также самостоятельное проведение социальным работником бесед, выслушивание, подбадривание и поддержка обслуживаемого клиента; установление контакта с получателем социальных услуг, определение проблем и уровня мотивации к их преодолению, снятие в ходе беседы психологического дискомфорта, повышение самостоятельности и мотивации, оценка положительных результатов самостоятельной работы, (группа ухода 0, 1,2, 3, 4, 5)</t>
  </si>
  <si>
    <t>ИТОГО:</t>
  </si>
  <si>
    <t>Стрижка ногтей на ногах</t>
  </si>
  <si>
    <t>Мытье зеркал,стекл в мебели</t>
  </si>
  <si>
    <t>кв.м</t>
  </si>
  <si>
    <t>Содействие в оказании медицинской помощи:вызов врача неотложной или скорой помощи</t>
  </si>
  <si>
    <t>промышленных товаров первой необходимости, средств санитарии и гигиены, средств ухода (вес набора не более 4 килограмм на одного получателя социальных услуг или 7 килограмм, на двух и более получателей социальных услуг); окончательный расчет' с получателем социальных услуг по чеку                               (группа ухода 1, 2, 3, 4, 5)</t>
  </si>
  <si>
    <t>вынос ведра с мусором в мусоропровод (мусоросборник), (группа ухода 2, 3, 4, 5)</t>
  </si>
  <si>
    <t>Мытье газовой плиты</t>
  </si>
  <si>
    <t>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</si>
</sst>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XFD1048576"/>
    </sheetView>
  </sheetViews>
  <sheetFormatPr defaultRowHeight="12"/>
  <cols>
    <col min="1" max="1" width="4" style="1" customWidth="1"/>
    <col min="2" max="2" width="40.140625" style="1" customWidth="1"/>
    <col min="3" max="3" width="7.5703125" style="1" customWidth="1"/>
    <col min="4" max="4" width="8.5703125" style="1" customWidth="1"/>
    <col min="5" max="5" width="7.7109375" style="1" customWidth="1"/>
    <col min="6" max="6" width="6.7109375" style="1" customWidth="1"/>
    <col min="7" max="7" width="5.7109375" style="1" customWidth="1"/>
    <col min="8" max="8" width="6.140625" style="1" customWidth="1"/>
    <col min="9" max="9" width="9.140625" style="1" customWidth="1"/>
    <col min="10" max="16384" width="9.140625" style="1"/>
  </cols>
  <sheetData>
    <row r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>
      <c r="A2" s="2" t="s">
        <v>1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</row>
    <row r="3" spans="1:9">
      <c r="A3" s="2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44">
      <c r="A4" s="3">
        <v>1</v>
      </c>
      <c r="B4" s="4" t="s">
        <v>11</v>
      </c>
      <c r="C4" s="3" t="s">
        <v>12</v>
      </c>
      <c r="D4" s="3">
        <v>35</v>
      </c>
      <c r="E4" s="3">
        <v>25</v>
      </c>
      <c r="F4" s="3">
        <v>12</v>
      </c>
      <c r="G4" s="3" t="s">
        <v>13</v>
      </c>
      <c r="H4" s="3">
        <v>420</v>
      </c>
      <c r="I4" s="3">
        <v>291.95999999999998</v>
      </c>
    </row>
    <row r="5" spans="1:9" ht="84">
      <c r="A5" s="3">
        <v>2</v>
      </c>
      <c r="B5" s="4" t="s">
        <v>27</v>
      </c>
      <c r="C5" s="3" t="s">
        <v>12</v>
      </c>
      <c r="D5" s="3">
        <v>45</v>
      </c>
      <c r="E5" s="3">
        <v>24.33</v>
      </c>
      <c r="F5" s="3">
        <v>2</v>
      </c>
      <c r="G5" s="3" t="s">
        <v>13</v>
      </c>
      <c r="H5" s="3">
        <v>90</v>
      </c>
      <c r="I5" s="3">
        <v>48.66</v>
      </c>
    </row>
    <row r="6" spans="1:9" ht="144">
      <c r="A6" s="3">
        <v>3</v>
      </c>
      <c r="B6" s="4" t="s">
        <v>14</v>
      </c>
      <c r="C6" s="3" t="s">
        <v>12</v>
      </c>
      <c r="D6" s="3">
        <v>30</v>
      </c>
      <c r="E6" s="3">
        <v>32.44</v>
      </c>
      <c r="F6" s="3">
        <v>1</v>
      </c>
      <c r="G6" s="3" t="s">
        <v>13</v>
      </c>
      <c r="H6" s="3">
        <v>30</v>
      </c>
      <c r="I6" s="3">
        <v>32.44</v>
      </c>
    </row>
    <row r="7" spans="1:9" ht="84">
      <c r="A7" s="3">
        <v>4</v>
      </c>
      <c r="B7" s="4" t="s">
        <v>15</v>
      </c>
      <c r="C7" s="3" t="s">
        <v>16</v>
      </c>
      <c r="D7" s="3">
        <v>30</v>
      </c>
      <c r="E7" s="3">
        <v>16.22</v>
      </c>
      <c r="F7" s="3">
        <v>4</v>
      </c>
      <c r="G7" s="3">
        <v>2</v>
      </c>
      <c r="H7" s="3">
        <v>240</v>
      </c>
      <c r="I7" s="3">
        <v>129.76</v>
      </c>
    </row>
    <row r="8" spans="1:9">
      <c r="A8" s="3">
        <v>5</v>
      </c>
      <c r="B8" s="4" t="s">
        <v>23</v>
      </c>
      <c r="C8" s="3" t="s">
        <v>12</v>
      </c>
      <c r="D8" s="3">
        <v>20</v>
      </c>
      <c r="E8" s="3">
        <v>10.81</v>
      </c>
      <c r="F8" s="3">
        <v>1</v>
      </c>
      <c r="G8" s="3" t="s">
        <v>13</v>
      </c>
      <c r="H8" s="3">
        <v>20</v>
      </c>
      <c r="I8" s="3">
        <v>10.81</v>
      </c>
    </row>
    <row r="9" spans="1:9" ht="48">
      <c r="A9" s="3">
        <v>6</v>
      </c>
      <c r="B9" s="4" t="s">
        <v>17</v>
      </c>
      <c r="C9" s="3" t="s">
        <v>18</v>
      </c>
      <c r="D9" s="3">
        <v>15</v>
      </c>
      <c r="E9" s="3">
        <v>8.11</v>
      </c>
      <c r="F9" s="3">
        <v>2</v>
      </c>
      <c r="G9" s="3">
        <v>5</v>
      </c>
      <c r="H9" s="3">
        <v>150</v>
      </c>
      <c r="I9" s="3">
        <v>81.099999999999994</v>
      </c>
    </row>
    <row r="10" spans="1:9">
      <c r="A10" s="3">
        <v>7</v>
      </c>
      <c r="B10" s="4" t="s">
        <v>24</v>
      </c>
      <c r="C10" s="3" t="s">
        <v>25</v>
      </c>
      <c r="D10" s="3">
        <v>5</v>
      </c>
      <c r="E10" s="3">
        <v>5.41</v>
      </c>
      <c r="F10" s="3">
        <v>1</v>
      </c>
      <c r="G10" s="3" t="s">
        <v>13</v>
      </c>
      <c r="H10" s="3">
        <v>5</v>
      </c>
      <c r="I10" s="3">
        <v>5.41</v>
      </c>
    </row>
    <row r="11" spans="1:9" ht="108">
      <c r="A11" s="3">
        <v>8</v>
      </c>
      <c r="B11" s="4" t="s">
        <v>19</v>
      </c>
      <c r="C11" s="3" t="s">
        <v>12</v>
      </c>
      <c r="D11" s="3">
        <v>10</v>
      </c>
      <c r="E11" s="3">
        <v>5.41</v>
      </c>
      <c r="F11" s="3">
        <v>12</v>
      </c>
      <c r="G11" s="3" t="s">
        <v>13</v>
      </c>
      <c r="H11" s="3">
        <v>120</v>
      </c>
      <c r="I11" s="3">
        <v>64.92</v>
      </c>
    </row>
    <row r="12" spans="1:9" ht="60">
      <c r="A12" s="3">
        <v>9</v>
      </c>
      <c r="B12" s="4" t="s">
        <v>20</v>
      </c>
      <c r="C12" s="3" t="s">
        <v>12</v>
      </c>
      <c r="D12" s="3">
        <v>15</v>
      </c>
      <c r="E12" s="3">
        <v>8.11</v>
      </c>
      <c r="F12" s="3">
        <v>1</v>
      </c>
      <c r="G12" s="3" t="s">
        <v>13</v>
      </c>
      <c r="H12" s="3">
        <v>15</v>
      </c>
      <c r="I12" s="3">
        <v>8.11</v>
      </c>
    </row>
    <row r="13" spans="1:9" ht="24">
      <c r="A13" s="3">
        <v>10</v>
      </c>
      <c r="B13" s="4" t="s">
        <v>26</v>
      </c>
      <c r="C13" s="3" t="s">
        <v>12</v>
      </c>
      <c r="D13" s="3">
        <v>30</v>
      </c>
      <c r="E13" s="3">
        <v>16.22</v>
      </c>
      <c r="F13" s="3">
        <v>1</v>
      </c>
      <c r="G13" s="3" t="s">
        <v>13</v>
      </c>
      <c r="H13" s="3">
        <v>30</v>
      </c>
      <c r="I13" s="3">
        <v>16.22</v>
      </c>
    </row>
    <row r="14" spans="1:9">
      <c r="A14" s="19">
        <v>11</v>
      </c>
      <c r="B14" s="20" t="s">
        <v>21</v>
      </c>
      <c r="C14" s="19" t="s">
        <v>12</v>
      </c>
      <c r="D14" s="19">
        <v>40</v>
      </c>
      <c r="E14" s="19">
        <v>16.22</v>
      </c>
      <c r="F14" s="19">
        <v>4</v>
      </c>
      <c r="G14" s="19" t="s">
        <v>13</v>
      </c>
      <c r="H14" s="19" t="s">
        <v>13</v>
      </c>
      <c r="I14" s="19">
        <v>64.88</v>
      </c>
    </row>
    <row r="15" spans="1:9">
      <c r="A15" s="19"/>
      <c r="B15" s="20"/>
      <c r="C15" s="19"/>
      <c r="D15" s="19"/>
      <c r="E15" s="19"/>
      <c r="F15" s="19"/>
      <c r="G15" s="19"/>
      <c r="H15" s="19"/>
      <c r="I15" s="19"/>
    </row>
    <row r="16" spans="1:9">
      <c r="A16" s="6"/>
      <c r="B16" s="3" t="s">
        <v>22</v>
      </c>
      <c r="C16" s="7"/>
      <c r="D16" s="7"/>
      <c r="E16" s="7"/>
      <c r="F16" s="7">
        <f>SUM(F4+F5+F6+F7+F8+F9+F10+F11+F12+F13+F14)</f>
        <v>41</v>
      </c>
      <c r="G16" s="7"/>
      <c r="H16" s="7">
        <f>SUM(H4:H13)</f>
        <v>1120</v>
      </c>
      <c r="I16" s="7">
        <f>SUM(I4:I15)</f>
        <v>754.27</v>
      </c>
    </row>
  </sheetData>
  <mergeCells count="18">
    <mergeCell ref="C2:C3"/>
    <mergeCell ref="D2:D3"/>
    <mergeCell ref="E2:E3"/>
    <mergeCell ref="F2:F3"/>
    <mergeCell ref="G2:G3"/>
    <mergeCell ref="A1:I1"/>
    <mergeCell ref="I14:I15"/>
    <mergeCell ref="H2:H3"/>
    <mergeCell ref="I2:I3"/>
    <mergeCell ref="A14:A15"/>
    <mergeCell ref="B14:B15"/>
    <mergeCell ref="C14:C15"/>
    <mergeCell ref="D14:D15"/>
    <mergeCell ref="E14:E15"/>
    <mergeCell ref="F14:F15"/>
    <mergeCell ref="G14:G15"/>
    <mergeCell ref="H14:H15"/>
    <mergeCell ref="B2:B3"/>
  </mergeCells>
  <pageMargins left="0.11811023622047245" right="0.11811023622047245" top="0.19685039370078741" bottom="0.15748031496062992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opLeftCell="A7" workbookViewId="0">
      <selection activeCell="A7" sqref="A1:XFD1048576"/>
    </sheetView>
  </sheetViews>
  <sheetFormatPr defaultRowHeight="12"/>
  <cols>
    <col min="1" max="1" width="4" style="1" customWidth="1"/>
    <col min="2" max="2" width="47" style="1" customWidth="1"/>
    <col min="3" max="3" width="7.5703125" style="1" customWidth="1"/>
    <col min="4" max="4" width="8.5703125" style="1" customWidth="1"/>
    <col min="5" max="5" width="7.7109375" style="1" customWidth="1"/>
    <col min="6" max="6" width="6.7109375" style="1" customWidth="1"/>
    <col min="7" max="7" width="5.7109375" style="1" customWidth="1"/>
    <col min="8" max="8" width="8.5703125" style="1" customWidth="1"/>
    <col min="9" max="9" width="9.140625" style="1" customWidth="1"/>
    <col min="10" max="16384" width="9.140625" style="1"/>
  </cols>
  <sheetData>
    <row r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>
      <c r="A2" s="2" t="s">
        <v>1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</row>
    <row r="3" spans="1:9" ht="28.5" customHeight="1">
      <c r="A3" s="2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20">
      <c r="A4" s="3">
        <v>1</v>
      </c>
      <c r="B4" s="5" t="s">
        <v>11</v>
      </c>
      <c r="C4" s="3" t="s">
        <v>12</v>
      </c>
      <c r="D4" s="3">
        <v>35</v>
      </c>
      <c r="E4" s="8">
        <v>24.33</v>
      </c>
      <c r="F4" s="3">
        <v>12</v>
      </c>
      <c r="G4" s="3" t="s">
        <v>13</v>
      </c>
      <c r="H4" s="3">
        <f>SUM(F4*D4)</f>
        <v>420</v>
      </c>
      <c r="I4" s="3">
        <f>F4*E4</f>
        <v>291.95999999999998</v>
      </c>
    </row>
    <row r="5" spans="1:9" ht="72">
      <c r="A5" s="3">
        <v>2</v>
      </c>
      <c r="B5" s="5" t="s">
        <v>27</v>
      </c>
      <c r="C5" s="3" t="s">
        <v>12</v>
      </c>
      <c r="D5" s="3">
        <v>45</v>
      </c>
      <c r="E5" s="8">
        <v>24.33</v>
      </c>
      <c r="F5" s="3">
        <v>2</v>
      </c>
      <c r="G5" s="3" t="s">
        <v>13</v>
      </c>
      <c r="H5" s="3">
        <f t="shared" ref="H5:H6" si="0">SUM(F5*D5)</f>
        <v>90</v>
      </c>
      <c r="I5" s="3">
        <f t="shared" ref="I5:I6" si="1">F5*E5</f>
        <v>48.66</v>
      </c>
    </row>
    <row r="6" spans="1:9" ht="120">
      <c r="A6" s="3">
        <v>3</v>
      </c>
      <c r="B6" s="5" t="s">
        <v>14</v>
      </c>
      <c r="C6" s="3" t="s">
        <v>12</v>
      </c>
      <c r="D6" s="3">
        <v>30</v>
      </c>
      <c r="E6" s="8">
        <v>32.44</v>
      </c>
      <c r="F6" s="3">
        <v>1</v>
      </c>
      <c r="G6" s="3" t="s">
        <v>13</v>
      </c>
      <c r="H6" s="3">
        <f t="shared" si="0"/>
        <v>30</v>
      </c>
      <c r="I6" s="3">
        <f t="shared" si="1"/>
        <v>32.44</v>
      </c>
    </row>
    <row r="7" spans="1:9" ht="72">
      <c r="A7" s="3">
        <v>4</v>
      </c>
      <c r="B7" s="5" t="s">
        <v>15</v>
      </c>
      <c r="C7" s="3" t="s">
        <v>16</v>
      </c>
      <c r="D7" s="3">
        <v>30</v>
      </c>
      <c r="E7" s="8">
        <v>16.22</v>
      </c>
      <c r="F7" s="3">
        <v>4</v>
      </c>
      <c r="G7" s="3">
        <v>2</v>
      </c>
      <c r="H7" s="3">
        <f>F7*G7*D7</f>
        <v>240</v>
      </c>
      <c r="I7" s="3">
        <f>F7*G7*E7</f>
        <v>129.76</v>
      </c>
    </row>
    <row r="8" spans="1:9">
      <c r="A8" s="3">
        <v>5</v>
      </c>
      <c r="B8" s="5" t="s">
        <v>23</v>
      </c>
      <c r="C8" s="3" t="s">
        <v>12</v>
      </c>
      <c r="D8" s="3">
        <v>20</v>
      </c>
      <c r="E8" s="8">
        <v>10.81</v>
      </c>
      <c r="F8" s="3">
        <v>1</v>
      </c>
      <c r="G8" s="3" t="s">
        <v>13</v>
      </c>
      <c r="H8" s="3">
        <f>SUM(F8*D8)</f>
        <v>20</v>
      </c>
      <c r="I8" s="3">
        <f>F8*E8</f>
        <v>10.81</v>
      </c>
    </row>
    <row r="9" spans="1:9" ht="48">
      <c r="A9" s="3">
        <v>6</v>
      </c>
      <c r="B9" s="5" t="s">
        <v>17</v>
      </c>
      <c r="C9" s="3" t="s">
        <v>18</v>
      </c>
      <c r="D9" s="3">
        <v>15</v>
      </c>
      <c r="E9" s="8">
        <v>8.11</v>
      </c>
      <c r="F9" s="3">
        <v>2</v>
      </c>
      <c r="G9" s="3">
        <v>5</v>
      </c>
      <c r="H9" s="3">
        <v>150</v>
      </c>
      <c r="I9" s="3">
        <f>E9*F9*G9</f>
        <v>81.099999999999994</v>
      </c>
    </row>
    <row r="10" spans="1:9">
      <c r="A10" s="3">
        <v>7</v>
      </c>
      <c r="B10" s="5" t="s">
        <v>24</v>
      </c>
      <c r="C10" s="3" t="s">
        <v>25</v>
      </c>
      <c r="D10" s="3">
        <v>5</v>
      </c>
      <c r="E10" s="8">
        <v>5.41</v>
      </c>
      <c r="F10" s="3">
        <v>1</v>
      </c>
      <c r="G10" s="3" t="s">
        <v>13</v>
      </c>
      <c r="H10" s="3">
        <f t="shared" ref="H10:H12" si="2">SUM(F10*D10)</f>
        <v>5</v>
      </c>
      <c r="I10" s="3">
        <f t="shared" ref="I10:I12" si="3">F10*E10</f>
        <v>5.41</v>
      </c>
    </row>
    <row r="11" spans="1:9" ht="84">
      <c r="A11" s="3">
        <v>8</v>
      </c>
      <c r="B11" s="5" t="s">
        <v>19</v>
      </c>
      <c r="C11" s="3" t="s">
        <v>12</v>
      </c>
      <c r="D11" s="3">
        <v>10</v>
      </c>
      <c r="E11" s="8">
        <v>5.41</v>
      </c>
      <c r="F11" s="3">
        <v>12</v>
      </c>
      <c r="G11" s="3" t="s">
        <v>13</v>
      </c>
      <c r="H11" s="3">
        <f t="shared" si="2"/>
        <v>120</v>
      </c>
      <c r="I11" s="3">
        <f t="shared" si="3"/>
        <v>64.92</v>
      </c>
    </row>
    <row r="12" spans="1:9" ht="48">
      <c r="A12" s="3">
        <v>9</v>
      </c>
      <c r="B12" s="5" t="s">
        <v>20</v>
      </c>
      <c r="C12" s="3" t="s">
        <v>12</v>
      </c>
      <c r="D12" s="3">
        <v>15</v>
      </c>
      <c r="E12" s="8">
        <v>8.11</v>
      </c>
      <c r="F12" s="3">
        <v>1</v>
      </c>
      <c r="G12" s="3" t="s">
        <v>13</v>
      </c>
      <c r="H12" s="3">
        <f t="shared" si="2"/>
        <v>15</v>
      </c>
      <c r="I12" s="3">
        <f t="shared" si="3"/>
        <v>8.11</v>
      </c>
    </row>
    <row r="13" spans="1:9" ht="24">
      <c r="A13" s="3">
        <v>10</v>
      </c>
      <c r="B13" s="5" t="s">
        <v>26</v>
      </c>
      <c r="C13" s="3" t="s">
        <v>12</v>
      </c>
      <c r="D13" s="3">
        <v>30</v>
      </c>
      <c r="E13" s="8">
        <v>16.22</v>
      </c>
      <c r="F13" s="3">
        <v>1</v>
      </c>
      <c r="G13" s="3" t="s">
        <v>13</v>
      </c>
      <c r="H13" s="3">
        <v>30</v>
      </c>
      <c r="I13" s="3">
        <f>F13*E13</f>
        <v>16.22</v>
      </c>
    </row>
    <row r="14" spans="1:9">
      <c r="A14" s="19">
        <v>11</v>
      </c>
      <c r="B14" s="20" t="s">
        <v>21</v>
      </c>
      <c r="C14" s="19" t="s">
        <v>12</v>
      </c>
      <c r="D14" s="19">
        <v>40</v>
      </c>
      <c r="E14" s="23">
        <v>16.22</v>
      </c>
      <c r="F14" s="19">
        <v>4</v>
      </c>
      <c r="G14" s="19" t="s">
        <v>13</v>
      </c>
      <c r="H14" s="19" t="s">
        <v>13</v>
      </c>
      <c r="I14" s="21">
        <f>F14*E14</f>
        <v>64.88</v>
      </c>
    </row>
    <row r="15" spans="1:9">
      <c r="A15" s="19"/>
      <c r="B15" s="20"/>
      <c r="C15" s="19"/>
      <c r="D15" s="19"/>
      <c r="E15" s="23"/>
      <c r="F15" s="19"/>
      <c r="G15" s="19"/>
      <c r="H15" s="19"/>
      <c r="I15" s="22"/>
    </row>
    <row r="16" spans="1:9">
      <c r="A16" s="6"/>
      <c r="B16" s="3" t="s">
        <v>22</v>
      </c>
      <c r="C16" s="7"/>
      <c r="D16" s="7"/>
      <c r="E16" s="7"/>
      <c r="F16" s="7">
        <f>SUM(F4+F5+F6+F7+F8+F9+F10+F11+F12+F13+F14)</f>
        <v>41</v>
      </c>
      <c r="G16" s="7"/>
      <c r="H16" s="7">
        <f>SUM(H4:H13)</f>
        <v>1120</v>
      </c>
      <c r="I16" s="7">
        <f>SUM(I4:I15)</f>
        <v>754.27</v>
      </c>
    </row>
  </sheetData>
  <mergeCells count="18">
    <mergeCell ref="A1:I1"/>
    <mergeCell ref="B2:B3"/>
    <mergeCell ref="C2:C3"/>
    <mergeCell ref="D2:D3"/>
    <mergeCell ref="E2:E3"/>
    <mergeCell ref="F2:F3"/>
    <mergeCell ref="G2:G3"/>
    <mergeCell ref="H2:H3"/>
    <mergeCell ref="I2:I3"/>
    <mergeCell ref="G14:G15"/>
    <mergeCell ref="H14:H15"/>
    <mergeCell ref="I14:I15"/>
    <mergeCell ref="A14:A15"/>
    <mergeCell ref="B14:B15"/>
    <mergeCell ref="C14:C15"/>
    <mergeCell ref="D14:D15"/>
    <mergeCell ref="E14:E15"/>
    <mergeCell ref="F14:F15"/>
  </mergeCells>
  <pageMargins left="0.11811023622047245" right="0.11811023622047245" top="0.15748031496062992" bottom="0.15748031496062992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A7" workbookViewId="0">
      <selection activeCell="H10" sqref="H10:H11"/>
    </sheetView>
  </sheetViews>
  <sheetFormatPr defaultRowHeight="12"/>
  <cols>
    <col min="1" max="1" width="4" style="1" customWidth="1"/>
    <col min="2" max="2" width="47" style="1" customWidth="1"/>
    <col min="3" max="3" width="7.5703125" style="1" customWidth="1"/>
    <col min="4" max="4" width="8.5703125" style="1" customWidth="1"/>
    <col min="5" max="5" width="7.7109375" style="1" customWidth="1"/>
    <col min="6" max="6" width="6.7109375" style="1" customWidth="1"/>
    <col min="7" max="7" width="6.85546875" style="1" customWidth="1"/>
    <col min="8" max="8" width="8.5703125" style="1" customWidth="1"/>
    <col min="9" max="9" width="9.140625" style="1" customWidth="1"/>
    <col min="10" max="16384" width="9.140625" style="1"/>
  </cols>
  <sheetData>
    <row r="1" spans="1:10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1:10" s="16" customFormat="1" ht="51" customHeight="1">
      <c r="A2" s="14" t="s">
        <v>1</v>
      </c>
      <c r="B2" s="14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10" ht="120">
      <c r="A3" s="3">
        <v>1</v>
      </c>
      <c r="B3" s="9" t="s">
        <v>11</v>
      </c>
      <c r="C3" s="3" t="s">
        <v>12</v>
      </c>
      <c r="D3" s="3">
        <v>35</v>
      </c>
      <c r="E3" s="8">
        <v>24.33</v>
      </c>
      <c r="F3" s="3">
        <v>12</v>
      </c>
      <c r="G3" s="3" t="s">
        <v>13</v>
      </c>
      <c r="H3" s="3">
        <f>SUM(F3*D3)</f>
        <v>420</v>
      </c>
      <c r="I3" s="3">
        <f>F3*E3</f>
        <v>291.95999999999998</v>
      </c>
    </row>
    <row r="4" spans="1:10" ht="72">
      <c r="A4" s="3">
        <v>2</v>
      </c>
      <c r="B4" s="9" t="s">
        <v>27</v>
      </c>
      <c r="C4" s="3" t="s">
        <v>12</v>
      </c>
      <c r="D4" s="3">
        <v>45</v>
      </c>
      <c r="E4" s="8">
        <v>24.33</v>
      </c>
      <c r="F4" s="3">
        <v>2</v>
      </c>
      <c r="G4" s="3" t="s">
        <v>13</v>
      </c>
      <c r="H4" s="3">
        <f t="shared" ref="H4:H5" si="0">SUM(F4*D4)</f>
        <v>90</v>
      </c>
      <c r="I4" s="3">
        <f t="shared" ref="I4:I5" si="1">F4*E4</f>
        <v>48.66</v>
      </c>
    </row>
    <row r="5" spans="1:10" ht="120">
      <c r="A5" s="3">
        <v>3</v>
      </c>
      <c r="B5" s="9" t="s">
        <v>14</v>
      </c>
      <c r="C5" s="3" t="s">
        <v>12</v>
      </c>
      <c r="D5" s="3">
        <v>30</v>
      </c>
      <c r="E5" s="8">
        <v>32.44</v>
      </c>
      <c r="F5" s="3">
        <v>1</v>
      </c>
      <c r="G5" s="3" t="s">
        <v>13</v>
      </c>
      <c r="H5" s="3">
        <f t="shared" si="0"/>
        <v>30</v>
      </c>
      <c r="I5" s="3">
        <f t="shared" si="1"/>
        <v>32.44</v>
      </c>
    </row>
    <row r="6" spans="1:10" ht="72">
      <c r="A6" s="3">
        <v>4</v>
      </c>
      <c r="B6" s="9" t="s">
        <v>15</v>
      </c>
      <c r="C6" s="3" t="s">
        <v>16</v>
      </c>
      <c r="D6" s="3">
        <v>30</v>
      </c>
      <c r="E6" s="8">
        <v>16.22</v>
      </c>
      <c r="F6" s="3">
        <v>4</v>
      </c>
      <c r="G6" s="3">
        <v>2</v>
      </c>
      <c r="H6" s="3">
        <f>F6*G6*D6</f>
        <v>240</v>
      </c>
      <c r="I6" s="3">
        <f>F6*G6*E6</f>
        <v>129.76</v>
      </c>
    </row>
    <row r="7" spans="1:10">
      <c r="A7" s="3">
        <v>5</v>
      </c>
      <c r="B7" s="9" t="s">
        <v>23</v>
      </c>
      <c r="C7" s="3" t="s">
        <v>12</v>
      </c>
      <c r="D7" s="3">
        <v>20</v>
      </c>
      <c r="E7" s="8">
        <v>10.81</v>
      </c>
      <c r="F7" s="3">
        <v>1</v>
      </c>
      <c r="G7" s="3" t="s">
        <v>13</v>
      </c>
      <c r="H7" s="3">
        <f>SUM(F7*D7)</f>
        <v>20</v>
      </c>
      <c r="I7" s="3">
        <f>F7*E7</f>
        <v>10.81</v>
      </c>
    </row>
    <row r="8" spans="1:10" ht="48">
      <c r="A8" s="3">
        <v>6</v>
      </c>
      <c r="B8" s="9" t="s">
        <v>17</v>
      </c>
      <c r="C8" s="3" t="s">
        <v>18</v>
      </c>
      <c r="D8" s="3">
        <v>15</v>
      </c>
      <c r="E8" s="8">
        <v>8.11</v>
      </c>
      <c r="F8" s="3">
        <v>2</v>
      </c>
      <c r="G8" s="3">
        <v>5</v>
      </c>
      <c r="H8" s="3">
        <f>SUM(D8*F8*G8)</f>
        <v>150</v>
      </c>
      <c r="I8" s="3">
        <f>E8*F8*G8</f>
        <v>81.099999999999994</v>
      </c>
    </row>
    <row r="9" spans="1:10">
      <c r="A9" s="3">
        <v>7</v>
      </c>
      <c r="B9" s="9" t="s">
        <v>24</v>
      </c>
      <c r="C9" s="3" t="s">
        <v>25</v>
      </c>
      <c r="D9" s="3">
        <v>5</v>
      </c>
      <c r="E9" s="8">
        <v>5.41</v>
      </c>
      <c r="F9" s="3">
        <v>1</v>
      </c>
      <c r="G9" s="3">
        <v>2</v>
      </c>
      <c r="H9" s="3">
        <f>SUM(D9*F9*G9)</f>
        <v>10</v>
      </c>
      <c r="I9" s="3">
        <f>E9*F9*G9</f>
        <v>10.82</v>
      </c>
    </row>
    <row r="10" spans="1:10" ht="25.5">
      <c r="A10" s="3">
        <v>8</v>
      </c>
      <c r="B10" s="10" t="s">
        <v>28</v>
      </c>
      <c r="C10" s="11" t="s">
        <v>12</v>
      </c>
      <c r="D10" s="11">
        <v>10</v>
      </c>
      <c r="E10" s="12">
        <v>5.41</v>
      </c>
      <c r="F10" s="11">
        <v>4</v>
      </c>
      <c r="G10" s="11" t="s">
        <v>13</v>
      </c>
      <c r="H10" s="11">
        <f t="shared" ref="H10:H11" si="2">F10*D10</f>
        <v>40</v>
      </c>
      <c r="I10" s="12">
        <f t="shared" ref="I9:I13" si="3">F10*E10</f>
        <v>21.64</v>
      </c>
    </row>
    <row r="11" spans="1:10" ht="12.75">
      <c r="A11" s="3">
        <v>9</v>
      </c>
      <c r="B11" s="13" t="s">
        <v>29</v>
      </c>
      <c r="C11" s="11" t="s">
        <v>30</v>
      </c>
      <c r="D11" s="11">
        <v>10</v>
      </c>
      <c r="E11" s="11">
        <v>10.81</v>
      </c>
      <c r="F11" s="11">
        <v>1</v>
      </c>
      <c r="G11" s="11" t="s">
        <v>13</v>
      </c>
      <c r="H11" s="11">
        <f t="shared" si="2"/>
        <v>10</v>
      </c>
      <c r="I11" s="12">
        <f t="shared" si="3"/>
        <v>10.81</v>
      </c>
    </row>
    <row r="12" spans="1:10" ht="84">
      <c r="A12" s="3">
        <v>10</v>
      </c>
      <c r="B12" s="9" t="s">
        <v>19</v>
      </c>
      <c r="C12" s="3" t="s">
        <v>12</v>
      </c>
      <c r="D12" s="3">
        <v>10</v>
      </c>
      <c r="E12" s="8">
        <v>5.41</v>
      </c>
      <c r="F12" s="3">
        <v>12</v>
      </c>
      <c r="G12" s="3" t="s">
        <v>13</v>
      </c>
      <c r="H12" s="3">
        <f t="shared" ref="H9:H13" si="4">SUM(F12*D12)</f>
        <v>120</v>
      </c>
      <c r="I12" s="3">
        <f t="shared" si="3"/>
        <v>64.92</v>
      </c>
    </row>
    <row r="13" spans="1:10" ht="48">
      <c r="A13" s="3">
        <v>11</v>
      </c>
      <c r="B13" s="9" t="s">
        <v>20</v>
      </c>
      <c r="C13" s="3" t="s">
        <v>12</v>
      </c>
      <c r="D13" s="3">
        <v>15</v>
      </c>
      <c r="E13" s="8">
        <v>8.11</v>
      </c>
      <c r="F13" s="3">
        <v>1</v>
      </c>
      <c r="G13" s="3" t="s">
        <v>13</v>
      </c>
      <c r="H13" s="3">
        <f t="shared" si="4"/>
        <v>15</v>
      </c>
      <c r="I13" s="3">
        <f t="shared" si="3"/>
        <v>8.11</v>
      </c>
    </row>
    <row r="14" spans="1:10" ht="24">
      <c r="A14" s="3">
        <v>12</v>
      </c>
      <c r="B14" s="9" t="s">
        <v>26</v>
      </c>
      <c r="C14" s="3" t="s">
        <v>12</v>
      </c>
      <c r="D14" s="3">
        <v>30</v>
      </c>
      <c r="E14" s="8">
        <v>16.22</v>
      </c>
      <c r="F14" s="3">
        <v>1</v>
      </c>
      <c r="G14" s="3" t="s">
        <v>13</v>
      </c>
      <c r="H14" s="3">
        <v>30</v>
      </c>
      <c r="I14" s="3">
        <f>F14*E14</f>
        <v>16.22</v>
      </c>
    </row>
    <row r="15" spans="1:10">
      <c r="A15" s="6"/>
      <c r="B15" s="3" t="s">
        <v>22</v>
      </c>
      <c r="C15" s="7"/>
      <c r="D15" s="7"/>
      <c r="E15" s="7"/>
      <c r="F15" s="7">
        <f>SUM(F3:F14)</f>
        <v>42</v>
      </c>
      <c r="G15" s="7"/>
      <c r="H15" s="7">
        <f>SUM(H3:H14)</f>
        <v>1175</v>
      </c>
      <c r="I15" s="7">
        <f>SUM(I3:I14)</f>
        <v>727.25</v>
      </c>
    </row>
  </sheetData>
  <mergeCells count="1">
    <mergeCell ref="B1:J1"/>
  </mergeCells>
  <pageMargins left="0.25" right="0.25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01.07.2020</vt:lpstr>
      <vt:lpstr>01.01.2022</vt:lpstr>
      <vt:lpstr>с 01.07.2022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2022-07-06T18:00:37Z</dcterms:modified>
</cp:coreProperties>
</file>